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'主要交通機関'!$A$1:$P$110</definedName>
    <definedName name="_xlnm.Print_Area" localSheetId="2">'入国外国人'!$A$1:$J$100</definedName>
  </definedNames>
  <calcPr fullCalcOnLoad="1"/>
</workbook>
</file>

<file path=xl/sharedStrings.xml><?xml version="1.0" encoding="utf-8"?>
<sst xmlns="http://schemas.openxmlformats.org/spreadsheetml/2006/main" count="214" uniqueCount="161">
  <si>
    <t xml:space="preserve"> 乗合バス</t>
  </si>
  <si>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</si>
  <si>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</si>
  <si>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</si>
  <si>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</si>
  <si>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</si>
  <si>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博多</t>
  </si>
  <si>
    <t xml:space="preserve"> 新幹線･博多</t>
  </si>
  <si>
    <t xml:space="preserve"> 小倉</t>
  </si>
  <si>
    <t xml:space="preserve"> 新幹線･小倉</t>
  </si>
  <si>
    <t xml:space="preserve"> 黒崎</t>
  </si>
  <si>
    <t xml:space="preserve"> 折尾</t>
  </si>
  <si>
    <t xml:space="preserve"> 香椎</t>
  </si>
  <si>
    <t xml:space="preserve"> 戸畑</t>
  </si>
  <si>
    <t xml:space="preserve"> 筑前新宮</t>
  </si>
  <si>
    <t xml:space="preserve"> 赤間</t>
  </si>
  <si>
    <t xml:space="preserve"> 中国</t>
  </si>
  <si>
    <t xml:space="preserve"> 中国（台湾）</t>
  </si>
  <si>
    <t xml:space="preserve"> 中国（香港）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</si>
  <si>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</si>
  <si>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</si>
  <si>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</si>
  <si>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</si>
  <si>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</si>
  <si>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</si>
  <si>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</si>
  <si>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</si>
  <si>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</si>
  <si>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</si>
  <si>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</si>
  <si>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</si>
  <si>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</si>
  <si>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</si>
  <si>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</si>
  <si>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</si>
  <si>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</si>
  <si>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</si>
  <si>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</si>
  <si>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</si>
  <si>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</si>
  <si>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</si>
  <si>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</si>
  <si>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</si>
  <si>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</si>
  <si>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アルゼンチン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</si>
  <si>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</si>
  <si>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</si>
  <si>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</si>
  <si>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</si>
  <si>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</si>
  <si>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</si>
  <si>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</si>
  <si>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</si>
  <si>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</si>
  <si>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</si>
  <si>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</si>
  <si>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</si>
  <si>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</si>
  <si>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</si>
  <si>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</si>
  <si>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</si>
  <si>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 xml:space="preserve"> 乗客</t>
  </si>
  <si>
    <t xml:space="preserve"> 降客</t>
  </si>
  <si>
    <t>　計</t>
  </si>
  <si>
    <t xml:space="preserve"> 乗客計</t>
  </si>
  <si>
    <t xml:space="preserve"> 降客計</t>
  </si>
  <si>
    <t>　合　計</t>
  </si>
  <si>
    <t>　　　 -</t>
  </si>
  <si>
    <t>　　 40</t>
  </si>
  <si>
    <t>　 １　月</t>
  </si>
  <si>
    <t>-</t>
  </si>
  <si>
    <t xml:space="preserve"> 港　　名</t>
  </si>
  <si>
    <t xml:space="preserve"> 福岡空港</t>
  </si>
  <si>
    <t xml:space="preserve"> 北九州空港</t>
  </si>
  <si>
    <t>博多港</t>
  </si>
  <si>
    <t xml:space="preserve"> 三池港</t>
  </si>
  <si>
    <t xml:space="preserve"> 門司港</t>
  </si>
  <si>
    <t xml:space="preserve"> 小倉港</t>
  </si>
  <si>
    <t xml:space="preserve"> 若松港</t>
  </si>
  <si>
    <t xml:space="preserve"> 八　幡</t>
  </si>
  <si>
    <t xml:space="preserve"> 八幡</t>
  </si>
  <si>
    <t xml:space="preserve"> 吉塚</t>
  </si>
  <si>
    <t>　平成１１年の出入国管理統計年報によると、福岡県への入国外国人数は３１３，２３５人で、昨年と比較して２．７％の増加となった。これは、経済危機を背景に著しく減少していた韓国が前年比５３．６％増と大きく回復してきたことが大きな要因である。</t>
  </si>
  <si>
    <t>　（資料提供：九州旅客鉄道㈱広報課</t>
  </si>
  <si>
    <t>／西日本旅客鉄道㈱広報課）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</si>
  <si>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</si>
  <si>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</si>
  <si>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</si>
  <si>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</si>
  <si>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</si>
  <si>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</si>
  <si>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</si>
  <si>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 xml:space="preserve"> 新門司港</t>
  </si>
  <si>
    <t xml:space="preserve"> 国　際　線</t>
  </si>
  <si>
    <t>国　内　線</t>
  </si>
  <si>
    <t>参考資料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</si>
  <si>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(資料提供:西日本鉄道㈱広報課)</t>
    </r>
  </si>
  <si>
    <t>　①バス</t>
  </si>
  <si>
    <t>区          分</t>
  </si>
  <si>
    <t>Ｈ７</t>
  </si>
  <si>
    <t>Ｈ８</t>
  </si>
  <si>
    <t xml:space="preserve"> Ｈ９</t>
  </si>
  <si>
    <t xml:space="preserve"> Ｈ10</t>
  </si>
  <si>
    <t xml:space="preserve"> Ｈ11</t>
  </si>
  <si>
    <t xml:space="preserve"> ハイウエイバス 路線数</t>
  </si>
  <si>
    <t>　②私鉄(大牟田線･宮地岳線)</t>
  </si>
  <si>
    <t xml:space="preserve"> 13,111</t>
  </si>
  <si>
    <t>　③大牟田線主要駅１日平均乗降人員の推移</t>
  </si>
  <si>
    <t>(単位：人)</t>
  </si>
  <si>
    <t>駅    名</t>
  </si>
  <si>
    <t>Ｈ６</t>
  </si>
  <si>
    <t>福    岡</t>
  </si>
  <si>
    <t>二 日 市</t>
  </si>
  <si>
    <t>久 留 米</t>
  </si>
  <si>
    <t>柳    川</t>
  </si>
  <si>
    <t>大 牟 田</t>
  </si>
  <si>
    <t xml:space="preserve"> </t>
  </si>
  <si>
    <t>（２）鉄道</t>
  </si>
  <si>
    <t xml:space="preserve">　①輸送人キロの推移　　　　                   </t>
  </si>
  <si>
    <t>（単位：百万人キロ)</t>
  </si>
  <si>
    <t>Ｈ７</t>
  </si>
  <si>
    <t>Ｈ８</t>
  </si>
  <si>
    <t xml:space="preserve"> Ｈ９</t>
  </si>
  <si>
    <t xml:space="preserve"> Ｈ10</t>
  </si>
  <si>
    <t xml:space="preserve"> Ｈ11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</si>
  <si>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</si>
  <si>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</si>
  <si>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</si>
  <si>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Ｈ７</t>
  </si>
  <si>
    <t>Ｈ８</t>
  </si>
  <si>
    <t xml:space="preserve"> Ｈ９</t>
  </si>
  <si>
    <t xml:space="preserve"> Ｈ10</t>
  </si>
  <si>
    <t xml:space="preserve"> Ｈ11</t>
  </si>
  <si>
    <t>　国　名</t>
  </si>
  <si>
    <t>Ｈ９</t>
  </si>
  <si>
    <t>Ｈ10</t>
  </si>
  <si>
    <t>Ｈ11</t>
  </si>
  <si>
    <t xml:space="preserve"> ア フ リ カ 地 域</t>
  </si>
  <si>
    <t xml:space="preserve"> 無   国   籍</t>
  </si>
  <si>
    <t>合  計</t>
  </si>
  <si>
    <t>（２）港別入国外国人の推移</t>
  </si>
  <si>
    <t>　戸畑港</t>
  </si>
  <si>
    <t>　苅田港</t>
  </si>
  <si>
    <t>　 合　　計</t>
  </si>
  <si>
    <t>（３）航空路</t>
  </si>
  <si>
    <t>　（資料：運輸省大阪航空局「福岡空港乗降客数集計表」）</t>
  </si>
  <si>
    <t xml:space="preserve">  ①福岡空港利用客の推移　　　　　　　　　　　　　　　　　　　　　　　　　　　　</t>
  </si>
  <si>
    <t xml:space="preserve">  ②平成１１年　福岡空港乗降客数　　　　　　　　　　       　　　　　　         　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</si>
  <si>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</si>
  <si>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</si>
  <si>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</si>
  <si>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</si>
  <si>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</si>
  <si>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</si>
  <si>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</si>
  <si>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>40</t>
  </si>
  <si>
    <t>　</t>
  </si>
  <si>
    <t>　（１）国籍別入国外国人の推移</t>
  </si>
  <si>
    <t>１　主要交通機関利用状況</t>
  </si>
  <si>
    <r>
      <t>２　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</si>
  <si>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Ｈ６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</si>
</sst>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</numFmts>
  <fonts count="34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16.75"/>
      <name val="ＭＳ Ｐゴシック"/>
      <family val="3"/>
    </font>
    <font>
      <sz val="10.5"/>
      <name val="ＭＳ Ｐゴシック"/>
      <family val="3"/>
    </font>
    <font>
      <sz val="11"/>
      <name val="ＭＳ Ｐゴシック"/>
      <family val="0"/>
    </font>
    <font>
      <sz val="2.5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</cellStyleXfs>
  <cellXfs count="29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NumberFormat="1" applyFont="1" applyFill="1" applyBorder="1" applyAlignment="1" applyProtection="1" quotePrefix="1">
      <alignment/>
      <protection/>
    </xf>
    <xf numFmtId="0" fontId="19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NumberFormat="1" applyFont="1" applyFill="1" applyBorder="1" applyAlignment="1" applyProtection="1" quotePrefix="1">
      <alignment/>
      <protection/>
    </xf>
    <xf numFmtId="0" fontId="24" fillId="0" borderId="0" xfId="0" applyFont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5" fillId="0" borderId="3" xfId="0" applyNumberFormat="1" applyFont="1" applyFill="1" applyBorder="1" applyAlignment="1" applyProtection="1">
      <alignment vertical="center"/>
      <protection/>
    </xf>
    <xf numFmtId="0" fontId="24" fillId="0" borderId="0" xfId="0" applyFont="1" applyBorder="1" applyAlignment="1">
      <alignment vertical="center"/>
    </xf>
    <xf numFmtId="0" fontId="25" fillId="0" borderId="4" xfId="0" applyNumberFormat="1" applyFont="1" applyFill="1" applyBorder="1" applyAlignment="1" applyProtection="1" quotePrefix="1">
      <alignment horizontal="center" vertical="center"/>
      <protection/>
    </xf>
    <xf numFmtId="0" fontId="25" fillId="0" borderId="5" xfId="0" applyNumberFormat="1" applyFont="1" applyFill="1" applyBorder="1" applyAlignment="1" applyProtection="1" quotePrefix="1">
      <alignment horizontal="center" vertical="center"/>
      <protection/>
    </xf>
    <xf numFmtId="0" fontId="25" fillId="0" borderId="6" xfId="0" applyNumberFormat="1" applyFont="1" applyFill="1" applyBorder="1" applyAlignment="1" applyProtection="1" quotePrefix="1">
      <alignment horizontal="center" vertical="center"/>
      <protection/>
    </xf>
    <xf numFmtId="0" fontId="25" fillId="0" borderId="7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Alignment="1">
      <alignment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5" fillId="0" borderId="8" xfId="0" applyNumberFormat="1" applyFont="1" applyFill="1" applyBorder="1" applyAlignment="1" applyProtection="1" quotePrefix="1">
      <alignment horizontal="left" vertical="center"/>
      <protection/>
    </xf>
    <xf numFmtId="0" fontId="24" fillId="0" borderId="9" xfId="0" applyFont="1" applyBorder="1" applyAlignment="1">
      <alignment horizontal="left" vertical="center"/>
    </xf>
    <xf numFmtId="0" fontId="25" fillId="0" borderId="10" xfId="0" applyNumberFormat="1" applyFont="1" applyFill="1" applyBorder="1" applyAlignment="1" applyProtection="1" quotePrefix="1">
      <alignment horizontal="left" vertical="center"/>
      <protection/>
    </xf>
    <xf numFmtId="0" fontId="25" fillId="0" borderId="11" xfId="0" applyNumberFormat="1" applyFont="1" applyFill="1" applyBorder="1" applyAlignment="1" applyProtection="1">
      <alignment horizontal="left" vertical="center"/>
      <protection/>
    </xf>
    <xf numFmtId="0" fontId="25" fillId="0" borderId="12" xfId="0" applyNumberFormat="1" applyFont="1" applyFill="1" applyBorder="1" applyAlignment="1" applyProtection="1" quotePrefix="1">
      <alignment horizontal="left" vertical="center"/>
      <protection/>
    </xf>
    <xf numFmtId="0" fontId="24" fillId="0" borderId="13" xfId="0" applyFont="1" applyBorder="1" applyAlignment="1">
      <alignment horizontal="left" vertical="center"/>
    </xf>
    <xf numFmtId="0" fontId="25" fillId="0" borderId="14" xfId="0" applyNumberFormat="1" applyFont="1" applyFill="1" applyBorder="1" applyAlignment="1" applyProtection="1">
      <alignment horizontal="left" vertical="center"/>
      <protection/>
    </xf>
    <xf numFmtId="0" fontId="25" fillId="0" borderId="15" xfId="0" applyNumberFormat="1" applyFont="1" applyFill="1" applyBorder="1" applyAlignment="1" applyProtection="1" quotePrefix="1">
      <alignment horizontal="center" vertical="center"/>
      <protection/>
    </xf>
    <xf numFmtId="0" fontId="25" fillId="0" borderId="16" xfId="0" applyNumberFormat="1" applyFont="1" applyFill="1" applyBorder="1" applyAlignment="1" applyProtection="1" quotePrefix="1">
      <alignment horizontal="center" vertical="center"/>
      <protection/>
    </xf>
    <xf numFmtId="0" fontId="23" fillId="0" borderId="15" xfId="0" applyNumberFormat="1" applyFont="1" applyFill="1" applyBorder="1" applyAlignment="1" applyProtection="1" quotePrefix="1">
      <alignment horizontal="center" vertical="center"/>
      <protection/>
    </xf>
    <xf numFmtId="3" fontId="23" fillId="0" borderId="17" xfId="0" applyNumberFormat="1" applyFont="1" applyFill="1" applyBorder="1" applyAlignment="1" applyProtection="1">
      <alignment horizontal="center" vertical="center"/>
      <protection/>
    </xf>
    <xf numFmtId="3" fontId="23" fillId="0" borderId="15" xfId="0" applyNumberFormat="1" applyFont="1" applyFill="1" applyBorder="1" applyAlignment="1" applyProtection="1" quotePrefix="1">
      <alignment horizontal="center" vertical="center"/>
      <protection/>
    </xf>
    <xf numFmtId="3" fontId="23" fillId="0" borderId="16" xfId="0" applyNumberFormat="1" applyFont="1" applyFill="1" applyBorder="1" applyAlignment="1" applyProtection="1" quotePrefix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 horizontal="center" vertical="center"/>
      <protection/>
    </xf>
    <xf numFmtId="177" fontId="23" fillId="0" borderId="20" xfId="0" applyNumberFormat="1" applyFont="1" applyFill="1" applyBorder="1" applyAlignment="1" applyProtection="1" quotePrefix="1">
      <alignment vertical="center"/>
      <protection/>
    </xf>
    <xf numFmtId="3" fontId="23" fillId="0" borderId="20" xfId="0" applyNumberFormat="1" applyFont="1" applyFill="1" applyBorder="1" applyAlignment="1" applyProtection="1">
      <alignment horizontal="center" vertical="center"/>
      <protection/>
    </xf>
    <xf numFmtId="3" fontId="23" fillId="0" borderId="21" xfId="0" applyNumberFormat="1" applyFont="1" applyFill="1" applyBorder="1" applyAlignment="1" applyProtection="1" quotePrefix="1">
      <alignment horizontal="center" vertical="center"/>
      <protection/>
    </xf>
    <xf numFmtId="3" fontId="23" fillId="0" borderId="22" xfId="0" applyNumberFormat="1" applyFont="1" applyFill="1" applyBorder="1" applyAlignment="1" applyProtection="1" quotePrefix="1">
      <alignment horizontal="center" vertical="center"/>
      <protection/>
    </xf>
    <xf numFmtId="0" fontId="25" fillId="0" borderId="23" xfId="0" applyNumberFormat="1" applyFont="1" applyFill="1" applyBorder="1" applyAlignment="1" applyProtection="1">
      <alignment horizontal="center" vertical="center"/>
      <protection/>
    </xf>
    <xf numFmtId="177" fontId="23" fillId="0" borderId="24" xfId="0" applyNumberFormat="1" applyFont="1" applyFill="1" applyBorder="1" applyAlignment="1" applyProtection="1" quotePrefix="1">
      <alignment vertical="center"/>
      <protection/>
    </xf>
    <xf numFmtId="3" fontId="23" fillId="0" borderId="24" xfId="0" applyNumberFormat="1" applyFont="1" applyFill="1" applyBorder="1" applyAlignment="1" applyProtection="1">
      <alignment horizontal="center" vertical="center"/>
      <protection/>
    </xf>
    <xf numFmtId="3" fontId="23" fillId="0" borderId="25" xfId="0" applyNumberFormat="1" applyFont="1" applyFill="1" applyBorder="1" applyAlignment="1" applyProtection="1" quotePrefix="1">
      <alignment horizontal="center" vertical="center"/>
      <protection/>
    </xf>
    <xf numFmtId="3" fontId="23" fillId="0" borderId="26" xfId="0" applyNumberFormat="1" applyFont="1" applyFill="1" applyBorder="1" applyAlignment="1" applyProtection="1" quotePrefix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177" fontId="23" fillId="0" borderId="28" xfId="0" applyNumberFormat="1" applyFont="1" applyFill="1" applyBorder="1" applyAlignment="1" applyProtection="1" quotePrefix="1">
      <alignment vertical="center"/>
      <protection/>
    </xf>
    <xf numFmtId="3" fontId="23" fillId="0" borderId="28" xfId="0" applyNumberFormat="1" applyFont="1" applyFill="1" applyBorder="1" applyAlignment="1" applyProtection="1">
      <alignment horizontal="center" vertical="center"/>
      <protection/>
    </xf>
    <xf numFmtId="3" fontId="23" fillId="0" borderId="29" xfId="0" applyNumberFormat="1" applyFont="1" applyFill="1" applyBorder="1" applyAlignment="1" applyProtection="1" quotePrefix="1">
      <alignment horizontal="center" vertical="center"/>
      <protection/>
    </xf>
    <xf numFmtId="3" fontId="23" fillId="0" borderId="30" xfId="0" applyNumberFormat="1" applyFont="1" applyFill="1" applyBorder="1" applyAlignment="1" applyProtection="1" quotePrefix="1">
      <alignment horizontal="center" vertical="center"/>
      <protection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 quotePrefix="1">
      <alignment vertical="center"/>
      <protection/>
    </xf>
    <xf numFmtId="0" fontId="25" fillId="0" borderId="31" xfId="0" applyNumberFormat="1" applyFont="1" applyFill="1" applyBorder="1" applyAlignment="1" applyProtection="1" quotePrefix="1">
      <alignment vertical="center"/>
      <protection/>
    </xf>
    <xf numFmtId="177" fontId="25" fillId="0" borderId="24" xfId="0" applyNumberFormat="1" applyFont="1" applyFill="1" applyBorder="1" applyAlignment="1" applyProtection="1" quotePrefix="1">
      <alignment vertical="center"/>
      <protection/>
    </xf>
    <xf numFmtId="177" fontId="25" fillId="0" borderId="24" xfId="0" applyNumberFormat="1" applyFont="1" applyFill="1" applyBorder="1" applyAlignment="1" applyProtection="1">
      <alignment vertical="center"/>
      <protection/>
    </xf>
    <xf numFmtId="177" fontId="24" fillId="0" borderId="25" xfId="0" applyNumberFormat="1" applyFont="1" applyBorder="1" applyAlignment="1">
      <alignment vertical="center"/>
    </xf>
    <xf numFmtId="177" fontId="24" fillId="0" borderId="26" xfId="0" applyNumberFormat="1" applyFont="1" applyBorder="1" applyAlignment="1">
      <alignment vertical="center"/>
    </xf>
    <xf numFmtId="0" fontId="25" fillId="0" borderId="23" xfId="0" applyNumberFormat="1" applyFont="1" applyFill="1" applyBorder="1" applyAlignment="1" applyProtection="1" quotePrefix="1">
      <alignment horizontal="right" vertical="center"/>
      <protection/>
    </xf>
    <xf numFmtId="176" fontId="24" fillId="0" borderId="24" xfId="0" applyNumberFormat="1" applyFont="1" applyBorder="1" applyAlignment="1">
      <alignment vertical="center"/>
    </xf>
    <xf numFmtId="176" fontId="24" fillId="0" borderId="25" xfId="0" applyNumberFormat="1" applyFont="1" applyBorder="1" applyAlignment="1">
      <alignment vertical="center"/>
    </xf>
    <xf numFmtId="176" fontId="24" fillId="0" borderId="26" xfId="0" applyNumberFormat="1" applyFont="1" applyBorder="1" applyAlignment="1">
      <alignment vertical="center"/>
    </xf>
    <xf numFmtId="0" fontId="25" fillId="0" borderId="23" xfId="0" applyNumberFormat="1" applyFont="1" applyFill="1" applyBorder="1" applyAlignment="1" applyProtection="1" quotePrefix="1">
      <alignment vertical="center"/>
      <protection/>
    </xf>
    <xf numFmtId="3" fontId="25" fillId="0" borderId="24" xfId="0" applyNumberFormat="1" applyFont="1" applyFill="1" applyBorder="1" applyAlignment="1" applyProtection="1">
      <alignment vertical="center"/>
      <protection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0" fontId="25" fillId="0" borderId="27" xfId="0" applyNumberFormat="1" applyFont="1" applyFill="1" applyBorder="1" applyAlignment="1" applyProtection="1" quotePrefix="1">
      <alignment horizontal="right" vertical="center"/>
      <protection/>
    </xf>
    <xf numFmtId="176" fontId="24" fillId="0" borderId="28" xfId="0" applyNumberFormat="1" applyFont="1" applyBorder="1" applyAlignment="1">
      <alignment vertical="center"/>
    </xf>
    <xf numFmtId="176" fontId="24" fillId="0" borderId="29" xfId="0" applyNumberFormat="1" applyFont="1" applyBorder="1" applyAlignment="1">
      <alignment vertical="center"/>
    </xf>
    <xf numFmtId="176" fontId="24" fillId="0" borderId="30" xfId="0" applyNumberFormat="1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5" fillId="0" borderId="32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0" fontId="25" fillId="0" borderId="33" xfId="0" applyNumberFormat="1" applyFont="1" applyFill="1" applyBorder="1" applyAlignment="1" applyProtection="1" quotePrefix="1">
      <alignment vertical="center" shrinkToFit="1"/>
      <protection/>
    </xf>
    <xf numFmtId="177" fontId="25" fillId="0" borderId="20" xfId="0" applyNumberFormat="1" applyFont="1" applyFill="1" applyBorder="1" applyAlignment="1" applyProtection="1" quotePrefix="1">
      <alignment vertical="center"/>
      <protection/>
    </xf>
    <xf numFmtId="177" fontId="25" fillId="0" borderId="20" xfId="0" applyNumberFormat="1" applyFont="1" applyFill="1" applyBorder="1" applyAlignment="1" applyProtection="1">
      <alignment vertical="center"/>
      <protection/>
    </xf>
    <xf numFmtId="177" fontId="24" fillId="0" borderId="21" xfId="0" applyNumberFormat="1" applyFont="1" applyBorder="1" applyAlignment="1">
      <alignment vertical="center"/>
    </xf>
    <xf numFmtId="177" fontId="24" fillId="0" borderId="22" xfId="0" applyNumberFormat="1" applyFont="1" applyBorder="1" applyAlignment="1">
      <alignment vertical="center"/>
    </xf>
    <xf numFmtId="0" fontId="25" fillId="0" borderId="34" xfId="0" applyNumberFormat="1" applyFont="1" applyFill="1" applyBorder="1" applyAlignment="1" applyProtection="1" quotePrefix="1">
      <alignment vertical="center" shrinkToFit="1"/>
      <protection/>
    </xf>
    <xf numFmtId="0" fontId="26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9" fillId="0" borderId="0" xfId="0" applyFont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5" fillId="0" borderId="32" xfId="0" applyNumberFormat="1" applyFont="1" applyFill="1" applyBorder="1" applyAlignment="1" applyProtection="1" quotePrefix="1">
      <alignment vertical="center"/>
      <protection/>
    </xf>
    <xf numFmtId="0" fontId="25" fillId="0" borderId="14" xfId="0" applyNumberFormat="1" applyFont="1" applyFill="1" applyBorder="1" applyAlignment="1" applyProtection="1">
      <alignment vertical="center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35" xfId="0" applyNumberFormat="1" applyFont="1" applyFill="1" applyBorder="1" applyAlignment="1" applyProtection="1" quotePrefix="1">
      <alignment vertical="center"/>
      <protection/>
    </xf>
    <xf numFmtId="0" fontId="25" fillId="0" borderId="36" xfId="0" applyNumberFormat="1" applyFont="1" applyFill="1" applyBorder="1" applyAlignment="1" applyProtection="1">
      <alignment vertical="center"/>
      <protection/>
    </xf>
    <xf numFmtId="3" fontId="23" fillId="0" borderId="20" xfId="0" applyNumberFormat="1" applyFont="1" applyFill="1" applyBorder="1" applyAlignment="1" applyProtection="1" quotePrefix="1">
      <alignment vertical="center"/>
      <protection/>
    </xf>
    <xf numFmtId="3" fontId="23" fillId="0" borderId="21" xfId="0" applyNumberFormat="1" applyFont="1" applyFill="1" applyBorder="1" applyAlignment="1" applyProtection="1" quotePrefix="1">
      <alignment vertical="center"/>
      <protection/>
    </xf>
    <xf numFmtId="3" fontId="23" fillId="0" borderId="22" xfId="0" applyNumberFormat="1" applyFont="1" applyFill="1" applyBorder="1" applyAlignment="1" applyProtection="1" quotePrefix="1">
      <alignment vertical="center"/>
      <protection/>
    </xf>
    <xf numFmtId="3" fontId="24" fillId="0" borderId="0" xfId="0" applyNumberFormat="1" applyFont="1" applyAlignment="1">
      <alignment vertical="center"/>
    </xf>
    <xf numFmtId="0" fontId="25" fillId="0" borderId="37" xfId="0" applyNumberFormat="1" applyFont="1" applyFill="1" applyBorder="1" applyAlignment="1" applyProtection="1" quotePrefix="1">
      <alignment vertical="center"/>
      <protection/>
    </xf>
    <xf numFmtId="0" fontId="25" fillId="0" borderId="9" xfId="0" applyNumberFormat="1" applyFont="1" applyFill="1" applyBorder="1" applyAlignment="1" applyProtection="1">
      <alignment vertical="center"/>
      <protection/>
    </xf>
    <xf numFmtId="3" fontId="23" fillId="0" borderId="24" xfId="0" applyNumberFormat="1" applyFont="1" applyFill="1" applyBorder="1" applyAlignment="1" applyProtection="1" quotePrefix="1">
      <alignment vertical="center"/>
      <protection/>
    </xf>
    <xf numFmtId="3" fontId="23" fillId="0" borderId="25" xfId="0" applyNumberFormat="1" applyFont="1" applyFill="1" applyBorder="1" applyAlignment="1" applyProtection="1" quotePrefix="1">
      <alignment vertical="center"/>
      <protection/>
    </xf>
    <xf numFmtId="3" fontId="23" fillId="0" borderId="26" xfId="0" applyNumberFormat="1" applyFont="1" applyFill="1" applyBorder="1" applyAlignment="1" applyProtection="1" quotePrefix="1">
      <alignment vertical="center"/>
      <protection/>
    </xf>
    <xf numFmtId="0" fontId="25" fillId="0" borderId="38" xfId="0" applyNumberFormat="1" applyFont="1" applyFill="1" applyBorder="1" applyAlignment="1" applyProtection="1">
      <alignment vertical="center"/>
      <protection/>
    </xf>
    <xf numFmtId="3" fontId="23" fillId="0" borderId="23" xfId="0" applyNumberFormat="1" applyFont="1" applyFill="1" applyBorder="1" applyAlignment="1" applyProtection="1" quotePrefix="1">
      <alignment vertical="center"/>
      <protection/>
    </xf>
    <xf numFmtId="3" fontId="23" fillId="0" borderId="24" xfId="0" applyNumberFormat="1" applyFont="1" applyFill="1" applyBorder="1" applyAlignment="1" applyProtection="1">
      <alignment horizontal="right" vertical="center"/>
      <protection/>
    </xf>
    <xf numFmtId="3" fontId="23" fillId="0" borderId="23" xfId="0" applyNumberFormat="1" applyFont="1" applyFill="1" applyBorder="1" applyAlignment="1" applyProtection="1">
      <alignment horizontal="right" vertical="center"/>
      <protection/>
    </xf>
    <xf numFmtId="3" fontId="23" fillId="0" borderId="24" xfId="0" applyNumberFormat="1" applyFont="1" applyFill="1" applyBorder="1" applyAlignment="1" applyProtection="1" quotePrefix="1">
      <alignment horizontal="right" vertical="center"/>
      <protection/>
    </xf>
    <xf numFmtId="0" fontId="25" fillId="0" borderId="39" xfId="0" applyNumberFormat="1" applyFont="1" applyFill="1" applyBorder="1" applyAlignment="1" applyProtection="1" quotePrefix="1">
      <alignment vertical="center"/>
      <protection/>
    </xf>
    <xf numFmtId="0" fontId="25" fillId="0" borderId="40" xfId="0" applyNumberFormat="1" applyFont="1" applyFill="1" applyBorder="1" applyAlignment="1" applyProtection="1">
      <alignment vertical="center"/>
      <protection/>
    </xf>
    <xf numFmtId="3" fontId="23" fillId="0" borderId="41" xfId="0" applyNumberFormat="1" applyFont="1" applyFill="1" applyBorder="1" applyAlignment="1" applyProtection="1" quotePrefix="1">
      <alignment vertical="center"/>
      <protection/>
    </xf>
    <xf numFmtId="3" fontId="23" fillId="0" borderId="42" xfId="0" applyNumberFormat="1" applyFont="1" applyFill="1" applyBorder="1" applyAlignment="1" applyProtection="1" quotePrefix="1">
      <alignment vertical="center"/>
      <protection/>
    </xf>
    <xf numFmtId="3" fontId="23" fillId="0" borderId="43" xfId="0" applyNumberFormat="1" applyFont="1" applyFill="1" applyBorder="1" applyAlignment="1" applyProtection="1" quotePrefix="1">
      <alignment vertical="center"/>
      <protection/>
    </xf>
    <xf numFmtId="3" fontId="24" fillId="0" borderId="0" xfId="0" applyNumberFormat="1" applyFont="1" applyBorder="1" applyAlignment="1">
      <alignment vertical="center"/>
    </xf>
    <xf numFmtId="3" fontId="23" fillId="0" borderId="44" xfId="0" applyNumberFormat="1" applyFont="1" applyFill="1" applyBorder="1" applyAlignment="1" applyProtection="1" quotePrefix="1">
      <alignment vertical="center"/>
      <protection/>
    </xf>
    <xf numFmtId="3" fontId="23" fillId="0" borderId="45" xfId="0" applyNumberFormat="1" applyFont="1" applyFill="1" applyBorder="1" applyAlignment="1" applyProtection="1" quotePrefix="1">
      <alignment vertical="center"/>
      <protection/>
    </xf>
    <xf numFmtId="3" fontId="23" fillId="0" borderId="46" xfId="0" applyNumberFormat="1" applyFont="1" applyFill="1" applyBorder="1" applyAlignment="1" applyProtection="1" quotePrefix="1">
      <alignment vertical="center"/>
      <protection/>
    </xf>
    <xf numFmtId="3" fontId="23" fillId="0" borderId="47" xfId="0" applyNumberFormat="1" applyFont="1" applyFill="1" applyBorder="1" applyAlignment="1" applyProtection="1" quotePrefix="1">
      <alignment vertical="center"/>
      <protection/>
    </xf>
    <xf numFmtId="0" fontId="25" fillId="0" borderId="48" xfId="0" applyNumberFormat="1" applyFont="1" applyFill="1" applyBorder="1" applyAlignment="1" applyProtection="1" quotePrefix="1">
      <alignment vertical="center"/>
      <protection/>
    </xf>
    <xf numFmtId="3" fontId="23" fillId="0" borderId="49" xfId="0" applyNumberFormat="1" applyFont="1" applyFill="1" applyBorder="1" applyAlignment="1" applyProtection="1" quotePrefix="1">
      <alignment vertical="center"/>
      <protection/>
    </xf>
    <xf numFmtId="3" fontId="23" fillId="0" borderId="50" xfId="0" applyNumberFormat="1" applyFont="1" applyFill="1" applyBorder="1" applyAlignment="1" applyProtection="1" quotePrefix="1">
      <alignment vertical="center"/>
      <protection/>
    </xf>
    <xf numFmtId="3" fontId="23" fillId="0" borderId="51" xfId="0" applyNumberFormat="1" applyFont="1" applyFill="1" applyBorder="1" applyAlignment="1" applyProtection="1" quotePrefix="1">
      <alignment vertical="center"/>
      <protection/>
    </xf>
    <xf numFmtId="3" fontId="23" fillId="0" borderId="25" xfId="0" applyNumberFormat="1" applyFont="1" applyFill="1" applyBorder="1" applyAlignment="1" applyProtection="1" quotePrefix="1">
      <alignment horizontal="right" vertical="center"/>
      <protection/>
    </xf>
    <xf numFmtId="3" fontId="23" fillId="0" borderId="26" xfId="0" applyNumberFormat="1" applyFont="1" applyFill="1" applyBorder="1" applyAlignment="1" applyProtection="1" quotePrefix="1">
      <alignment horizontal="right" vertical="center"/>
      <protection/>
    </xf>
    <xf numFmtId="3" fontId="23" fillId="0" borderId="41" xfId="0" applyNumberFormat="1" applyFont="1" applyFill="1" applyBorder="1" applyAlignment="1" applyProtection="1" quotePrefix="1">
      <alignment horizontal="right" vertical="center"/>
      <protection/>
    </xf>
    <xf numFmtId="3" fontId="23" fillId="0" borderId="42" xfId="0" applyNumberFormat="1" applyFont="1" applyFill="1" applyBorder="1" applyAlignment="1" applyProtection="1" quotePrefix="1">
      <alignment horizontal="right" vertical="center"/>
      <protection/>
    </xf>
    <xf numFmtId="3" fontId="23" fillId="0" borderId="43" xfId="0" applyNumberFormat="1" applyFont="1" applyFill="1" applyBorder="1" applyAlignment="1" applyProtection="1" quotePrefix="1">
      <alignment horizontal="right" vertical="center"/>
      <protection/>
    </xf>
    <xf numFmtId="3" fontId="23" fillId="0" borderId="52" xfId="0" applyNumberFormat="1" applyFont="1" applyFill="1" applyBorder="1" applyAlignment="1" applyProtection="1" quotePrefix="1">
      <alignment vertical="center"/>
      <protection/>
    </xf>
    <xf numFmtId="3" fontId="23" fillId="0" borderId="53" xfId="0" applyNumberFormat="1" applyFont="1" applyFill="1" applyBorder="1" applyAlignment="1" applyProtection="1" quotePrefix="1">
      <alignment vertical="center"/>
      <protection/>
    </xf>
    <xf numFmtId="3" fontId="23" fillId="0" borderId="54" xfId="0" applyNumberFormat="1" applyFont="1" applyFill="1" applyBorder="1" applyAlignment="1" applyProtection="1" quotePrefix="1">
      <alignment vertical="center"/>
      <protection/>
    </xf>
    <xf numFmtId="3" fontId="23" fillId="0" borderId="55" xfId="0" applyNumberFormat="1" applyFont="1" applyFill="1" applyBorder="1" applyAlignment="1" applyProtection="1" quotePrefix="1">
      <alignment vertical="center"/>
      <protection/>
    </xf>
    <xf numFmtId="3" fontId="23" fillId="0" borderId="45" xfId="0" applyNumberFormat="1" applyFont="1" applyFill="1" applyBorder="1" applyAlignment="1" applyProtection="1" quotePrefix="1">
      <alignment horizontal="right" vertical="center"/>
      <protection/>
    </xf>
    <xf numFmtId="3" fontId="23" fillId="0" borderId="56" xfId="0" applyNumberFormat="1" applyFont="1" applyFill="1" applyBorder="1" applyAlignment="1" applyProtection="1" quotePrefix="1">
      <alignment horizontal="right" vertical="center"/>
      <protection/>
    </xf>
    <xf numFmtId="3" fontId="23" fillId="0" borderId="47" xfId="0" applyNumberFormat="1" applyFont="1" applyFill="1" applyBorder="1" applyAlignment="1" applyProtection="1" quotePrefix="1">
      <alignment horizontal="right" vertical="center"/>
      <protection/>
    </xf>
    <xf numFmtId="0" fontId="25" fillId="0" borderId="13" xfId="0" applyNumberFormat="1" applyFont="1" applyFill="1" applyBorder="1" applyAlignment="1" applyProtection="1">
      <alignment vertical="center"/>
      <protection/>
    </xf>
    <xf numFmtId="3" fontId="23" fillId="0" borderId="20" xfId="0" applyNumberFormat="1" applyFont="1" applyFill="1" applyBorder="1" applyAlignment="1" applyProtection="1" quotePrefix="1">
      <alignment horizontal="right" vertical="center"/>
      <protection/>
    </xf>
    <xf numFmtId="3" fontId="23" fillId="0" borderId="49" xfId="0" applyNumberFormat="1" applyFont="1" applyFill="1" applyBorder="1" applyAlignment="1" applyProtection="1" quotePrefix="1">
      <alignment horizontal="right" vertical="center"/>
      <protection/>
    </xf>
    <xf numFmtId="0" fontId="25" fillId="0" borderId="51" xfId="0" applyNumberFormat="1" applyFont="1" applyFill="1" applyBorder="1" applyAlignment="1" applyProtection="1">
      <alignment vertical="center"/>
      <protection/>
    </xf>
    <xf numFmtId="0" fontId="25" fillId="0" borderId="43" xfId="0" applyNumberFormat="1" applyFont="1" applyFill="1" applyBorder="1" applyAlignment="1" applyProtection="1">
      <alignment vertical="center"/>
      <protection/>
    </xf>
    <xf numFmtId="3" fontId="23" fillId="0" borderId="57" xfId="0" applyNumberFormat="1" applyFont="1" applyFill="1" applyBorder="1" applyAlignment="1" applyProtection="1" quotePrefix="1">
      <alignment vertical="center"/>
      <protection/>
    </xf>
    <xf numFmtId="3" fontId="23" fillId="0" borderId="56" xfId="0" applyNumberFormat="1" applyFont="1" applyFill="1" applyBorder="1" applyAlignment="1" applyProtection="1" quotePrefix="1">
      <alignment vertical="center"/>
      <protection/>
    </xf>
    <xf numFmtId="3" fontId="23" fillId="0" borderId="58" xfId="0" applyNumberFormat="1" applyFont="1" applyFill="1" applyBorder="1" applyAlignment="1" applyProtection="1" quotePrefix="1">
      <alignment vertical="center"/>
      <protection/>
    </xf>
    <xf numFmtId="3" fontId="23" fillId="0" borderId="17" xfId="0" applyNumberFormat="1" applyFont="1" applyFill="1" applyBorder="1" applyAlignment="1" applyProtection="1" quotePrefix="1">
      <alignment vertical="center"/>
      <protection/>
    </xf>
    <xf numFmtId="3" fontId="23" fillId="0" borderId="11" xfId="0" applyNumberFormat="1" applyFont="1" applyFill="1" applyBorder="1" applyAlignment="1" applyProtection="1" quotePrefix="1">
      <alignment vertical="center"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3" xfId="0" applyNumberFormat="1" applyFont="1" applyFill="1" applyBorder="1" applyAlignment="1" applyProtection="1">
      <alignment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177" fontId="24" fillId="0" borderId="20" xfId="0" applyNumberFormat="1" applyFont="1" applyBorder="1" applyAlignment="1">
      <alignment horizontal="right" vertical="center"/>
    </xf>
    <xf numFmtId="177" fontId="25" fillId="0" borderId="21" xfId="0" applyNumberFormat="1" applyFont="1" applyFill="1" applyBorder="1" applyAlignment="1" applyProtection="1" quotePrefix="1">
      <alignment horizontal="right" vertical="center"/>
      <protection/>
    </xf>
    <xf numFmtId="177" fontId="25" fillId="0" borderId="31" xfId="0" applyNumberFormat="1" applyFont="1" applyFill="1" applyBorder="1" applyAlignment="1" applyProtection="1" quotePrefix="1">
      <alignment horizontal="right" vertical="center"/>
      <protection/>
    </xf>
    <xf numFmtId="177" fontId="24" fillId="0" borderId="24" xfId="0" applyNumberFormat="1" applyFont="1" applyBorder="1" applyAlignment="1">
      <alignment horizontal="right" vertical="center"/>
    </xf>
    <xf numFmtId="177" fontId="25" fillId="0" borderId="25" xfId="0" applyNumberFormat="1" applyFont="1" applyFill="1" applyBorder="1" applyAlignment="1" applyProtection="1" quotePrefix="1">
      <alignment horizontal="right" vertical="center"/>
      <protection/>
    </xf>
    <xf numFmtId="177" fontId="25" fillId="0" borderId="23" xfId="0" applyNumberFormat="1" applyFont="1" applyFill="1" applyBorder="1" applyAlignment="1" applyProtection="1" quotePrefix="1">
      <alignment horizontal="right" vertical="center"/>
      <protection/>
    </xf>
    <xf numFmtId="177" fontId="24" fillId="0" borderId="28" xfId="0" applyNumberFormat="1" applyFont="1" applyBorder="1" applyAlignment="1">
      <alignment horizontal="right" vertical="center"/>
    </xf>
    <xf numFmtId="177" fontId="25" fillId="0" borderId="29" xfId="0" applyNumberFormat="1" applyFont="1" applyFill="1" applyBorder="1" applyAlignment="1" applyProtection="1" quotePrefix="1">
      <alignment horizontal="right" vertical="center"/>
      <protection/>
    </xf>
    <xf numFmtId="0" fontId="25" fillId="0" borderId="0" xfId="0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horizontal="right"/>
      <protection/>
    </xf>
    <xf numFmtId="0" fontId="33" fillId="0" borderId="0" xfId="0" applyNumberFormat="1" applyFont="1" applyFill="1" applyBorder="1" applyAlignment="1" applyProtection="1" quotePrefix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 quotePrefix="1">
      <alignment horizontal="right"/>
      <protection/>
    </xf>
    <xf numFmtId="0" fontId="23" fillId="0" borderId="35" xfId="0" applyNumberFormat="1" applyFont="1" applyFill="1" applyBorder="1" applyAlignment="1" applyProtection="1" quotePrefix="1">
      <alignment vertical="center"/>
      <protection/>
    </xf>
    <xf numFmtId="0" fontId="27" fillId="0" borderId="36" xfId="0" applyFont="1" applyBorder="1" applyAlignment="1">
      <alignment vertical="center"/>
    </xf>
    <xf numFmtId="177" fontId="28" fillId="0" borderId="49" xfId="0" applyNumberFormat="1" applyFont="1" applyFill="1" applyBorder="1" applyAlignment="1" applyProtection="1" quotePrefix="1">
      <alignment vertical="center"/>
      <protection/>
    </xf>
    <xf numFmtId="177" fontId="28" fillId="0" borderId="49" xfId="0" applyNumberFormat="1" applyFont="1" applyFill="1" applyBorder="1" applyAlignment="1" applyProtection="1">
      <alignment vertical="center"/>
      <protection/>
    </xf>
    <xf numFmtId="177" fontId="28" fillId="0" borderId="50" xfId="0" applyNumberFormat="1" applyFont="1" applyFill="1" applyBorder="1" applyAlignment="1" applyProtection="1">
      <alignment vertical="center"/>
      <protection/>
    </xf>
    <xf numFmtId="177" fontId="28" fillId="0" borderId="51" xfId="0" applyNumberFormat="1" applyFont="1" applyFill="1" applyBorder="1" applyAlignment="1" applyProtection="1">
      <alignment vertical="center"/>
      <protection/>
    </xf>
    <xf numFmtId="0" fontId="23" fillId="0" borderId="34" xfId="0" applyNumberFormat="1" applyFont="1" applyFill="1" applyBorder="1" applyAlignment="1" applyProtection="1" quotePrefix="1">
      <alignment vertical="center"/>
      <protection/>
    </xf>
    <xf numFmtId="0" fontId="23" fillId="0" borderId="26" xfId="0" applyNumberFormat="1" applyFont="1" applyFill="1" applyBorder="1" applyAlignment="1" applyProtection="1">
      <alignment vertical="center"/>
      <protection/>
    </xf>
    <xf numFmtId="176" fontId="28" fillId="0" borderId="24" xfId="0" applyNumberFormat="1" applyFont="1" applyFill="1" applyBorder="1" applyAlignment="1" applyProtection="1">
      <alignment horizontal="center" vertical="center"/>
      <protection/>
    </xf>
    <xf numFmtId="176" fontId="28" fillId="0" borderId="25" xfId="0" applyNumberFormat="1" applyFont="1" applyFill="1" applyBorder="1" applyAlignment="1" applyProtection="1">
      <alignment horizontal="center" vertical="center"/>
      <protection/>
    </xf>
    <xf numFmtId="176" fontId="28" fillId="0" borderId="26" xfId="0" applyNumberFormat="1" applyFont="1" applyFill="1" applyBorder="1" applyAlignment="1" applyProtection="1">
      <alignment horizontal="center" vertical="center"/>
      <protection/>
    </xf>
    <xf numFmtId="177" fontId="28" fillId="0" borderId="24" xfId="0" applyNumberFormat="1" applyFont="1" applyFill="1" applyBorder="1" applyAlignment="1" applyProtection="1" quotePrefix="1">
      <alignment vertical="center"/>
      <protection/>
    </xf>
    <xf numFmtId="177" fontId="28" fillId="0" borderId="24" xfId="0" applyNumberFormat="1" applyFont="1" applyFill="1" applyBorder="1" applyAlignment="1" applyProtection="1">
      <alignment vertical="center"/>
      <protection/>
    </xf>
    <xf numFmtId="177" fontId="28" fillId="0" borderId="59" xfId="0" applyNumberFormat="1" applyFont="1" applyFill="1" applyBorder="1" applyAlignment="1" applyProtection="1">
      <alignment vertical="center"/>
      <protection/>
    </xf>
    <xf numFmtId="0" fontId="23" fillId="0" borderId="60" xfId="0" applyNumberFormat="1" applyFont="1" applyFill="1" applyBorder="1" applyAlignment="1" applyProtection="1" quotePrefix="1">
      <alignment vertical="center"/>
      <protection/>
    </xf>
    <xf numFmtId="0" fontId="23" fillId="0" borderId="30" xfId="0" applyNumberFormat="1" applyFont="1" applyFill="1" applyBorder="1" applyAlignment="1" applyProtection="1">
      <alignment vertical="center"/>
      <protection/>
    </xf>
    <xf numFmtId="176" fontId="28" fillId="0" borderId="28" xfId="0" applyNumberFormat="1" applyFont="1" applyFill="1" applyBorder="1" applyAlignment="1" applyProtection="1">
      <alignment horizontal="center" vertical="center"/>
      <protection/>
    </xf>
    <xf numFmtId="176" fontId="28" fillId="0" borderId="61" xfId="0" applyNumberFormat="1" applyFont="1" applyFill="1" applyBorder="1" applyAlignment="1" applyProtection="1">
      <alignment horizontal="center" vertical="center"/>
      <protection/>
    </xf>
    <xf numFmtId="176" fontId="28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62" xfId="0" applyNumberFormat="1" applyFont="1" applyFill="1" applyBorder="1" applyAlignment="1" applyProtection="1" quotePrefix="1">
      <alignment vertical="center"/>
      <protection/>
    </xf>
    <xf numFmtId="0" fontId="23" fillId="0" borderId="51" xfId="0" applyNumberFormat="1" applyFont="1" applyFill="1" applyBorder="1" applyAlignment="1" applyProtection="1">
      <alignment vertical="center"/>
      <protection/>
    </xf>
    <xf numFmtId="0" fontId="23" fillId="0" borderId="63" xfId="0" applyNumberFormat="1" applyFont="1" applyFill="1" applyBorder="1" applyAlignment="1" applyProtection="1" quotePrefix="1">
      <alignment vertical="center"/>
      <protection/>
    </xf>
    <xf numFmtId="0" fontId="23" fillId="0" borderId="64" xfId="0" applyNumberFormat="1" applyFont="1" applyFill="1" applyBorder="1" applyAlignment="1" applyProtection="1">
      <alignment vertical="center"/>
      <protection/>
    </xf>
    <xf numFmtId="176" fontId="28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" xfId="0" applyNumberFormat="1" applyFont="1" applyFill="1" applyBorder="1" applyAlignment="1" applyProtection="1">
      <alignment/>
      <protection/>
    </xf>
    <xf numFmtId="0" fontId="23" fillId="0" borderId="65" xfId="0" applyNumberFormat="1" applyFont="1" applyFill="1" applyBorder="1" applyAlignment="1" applyProtection="1" quotePrefix="1">
      <alignment vertical="center"/>
      <protection/>
    </xf>
    <xf numFmtId="3" fontId="28" fillId="0" borderId="66" xfId="0" applyNumberFormat="1" applyFont="1" applyFill="1" applyBorder="1" applyAlignment="1" applyProtection="1">
      <alignment vertical="center"/>
      <protection/>
    </xf>
    <xf numFmtId="3" fontId="28" fillId="0" borderId="67" xfId="0" applyNumberFormat="1" applyFont="1" applyFill="1" applyBorder="1" applyAlignment="1" applyProtection="1" quotePrefix="1">
      <alignment vertical="center"/>
      <protection/>
    </xf>
    <xf numFmtId="3" fontId="28" fillId="0" borderId="66" xfId="0" applyNumberFormat="1" applyFont="1" applyFill="1" applyBorder="1" applyAlignment="1" applyProtection="1" quotePrefix="1">
      <alignment vertical="center"/>
      <protection/>
    </xf>
    <xf numFmtId="3" fontId="28" fillId="0" borderId="68" xfId="0" applyNumberFormat="1" applyFont="1" applyFill="1" applyBorder="1" applyAlignment="1" applyProtection="1" quotePrefix="1">
      <alignment vertical="center"/>
      <protection/>
    </xf>
    <xf numFmtId="0" fontId="23" fillId="0" borderId="69" xfId="0" applyNumberFormat="1" applyFont="1" applyFill="1" applyBorder="1" applyAlignment="1" applyProtection="1" quotePrefix="1">
      <alignment vertical="center"/>
      <protection/>
    </xf>
    <xf numFmtId="3" fontId="28" fillId="0" borderId="70" xfId="0" applyNumberFormat="1" applyFont="1" applyFill="1" applyBorder="1" applyAlignment="1" applyProtection="1">
      <alignment vertical="center"/>
      <protection/>
    </xf>
    <xf numFmtId="3" fontId="28" fillId="0" borderId="71" xfId="0" applyNumberFormat="1" applyFont="1" applyFill="1" applyBorder="1" applyAlignment="1" applyProtection="1" quotePrefix="1">
      <alignment vertical="center"/>
      <protection/>
    </xf>
    <xf numFmtId="3" fontId="28" fillId="0" borderId="70" xfId="0" applyNumberFormat="1" applyFont="1" applyFill="1" applyBorder="1" applyAlignment="1" applyProtection="1" quotePrefix="1">
      <alignment vertical="center"/>
      <protection/>
    </xf>
    <xf numFmtId="3" fontId="28" fillId="0" borderId="69" xfId="0" applyNumberFormat="1" applyFont="1" applyFill="1" applyBorder="1" applyAlignment="1" applyProtection="1" quotePrefix="1">
      <alignment vertical="center"/>
      <protection/>
    </xf>
    <xf numFmtId="0" fontId="23" fillId="0" borderId="64" xfId="0" applyNumberFormat="1" applyFont="1" applyFill="1" applyBorder="1" applyAlignment="1" applyProtection="1" quotePrefix="1">
      <alignment vertical="center"/>
      <protection/>
    </xf>
    <xf numFmtId="3" fontId="28" fillId="0" borderId="3" xfId="0" applyNumberFormat="1" applyFont="1" applyFill="1" applyBorder="1" applyAlignment="1" applyProtection="1">
      <alignment vertical="center"/>
      <protection/>
    </xf>
    <xf numFmtId="3" fontId="28" fillId="0" borderId="72" xfId="0" applyNumberFormat="1" applyFont="1" applyFill="1" applyBorder="1" applyAlignment="1" applyProtection="1">
      <alignment vertical="center"/>
      <protection/>
    </xf>
    <xf numFmtId="3" fontId="28" fillId="0" borderId="64" xfId="0" applyNumberFormat="1" applyFont="1" applyFill="1" applyBorder="1" applyAlignment="1" applyProtection="1">
      <alignment vertical="center"/>
      <protection/>
    </xf>
    <xf numFmtId="0" fontId="23" fillId="0" borderId="68" xfId="0" applyNumberFormat="1" applyFont="1" applyFill="1" applyBorder="1" applyAlignment="1" applyProtection="1" quotePrefix="1">
      <alignment vertical="center"/>
      <protection/>
    </xf>
    <xf numFmtId="3" fontId="28" fillId="0" borderId="73" xfId="0" applyNumberFormat="1" applyFont="1" applyFill="1" applyBorder="1" applyAlignment="1" applyProtection="1">
      <alignment vertical="center"/>
      <protection/>
    </xf>
    <xf numFmtId="3" fontId="28" fillId="0" borderId="74" xfId="0" applyNumberFormat="1" applyFont="1" applyFill="1" applyBorder="1" applyAlignment="1" applyProtection="1" quotePrefix="1">
      <alignment vertical="center"/>
      <protection/>
    </xf>
    <xf numFmtId="3" fontId="28" fillId="0" borderId="73" xfId="0" applyNumberFormat="1" applyFont="1" applyFill="1" applyBorder="1" applyAlignment="1" applyProtection="1" quotePrefix="1">
      <alignment vertical="center"/>
      <protection/>
    </xf>
    <xf numFmtId="0" fontId="23" fillId="0" borderId="36" xfId="0" applyNumberFormat="1" applyFont="1" applyFill="1" applyBorder="1" applyAlignment="1" applyProtection="1">
      <alignment vertical="center"/>
      <protection/>
    </xf>
    <xf numFmtId="3" fontId="28" fillId="0" borderId="75" xfId="0" applyNumberFormat="1" applyFont="1" applyFill="1" applyBorder="1" applyAlignment="1" applyProtection="1">
      <alignment vertical="center"/>
      <protection/>
    </xf>
    <xf numFmtId="3" fontId="28" fillId="0" borderId="20" xfId="0" applyNumberFormat="1" applyFont="1" applyFill="1" applyBorder="1" applyAlignment="1" applyProtection="1">
      <alignment vertical="center"/>
      <protection/>
    </xf>
    <xf numFmtId="3" fontId="28" fillId="0" borderId="22" xfId="0" applyNumberFormat="1" applyFont="1" applyFill="1" applyBorder="1" applyAlignment="1" applyProtection="1">
      <alignment vertical="center"/>
      <protection/>
    </xf>
    <xf numFmtId="0" fontId="23" fillId="0" borderId="10" xfId="0" applyNumberFormat="1" applyFont="1" applyFill="1" applyBorder="1" applyAlignment="1" applyProtection="1" quotePrefix="1">
      <alignment vertical="center"/>
      <protection/>
    </xf>
    <xf numFmtId="0" fontId="23" fillId="0" borderId="11" xfId="0" applyNumberFormat="1" applyFont="1" applyFill="1" applyBorder="1" applyAlignment="1" applyProtection="1">
      <alignment vertical="center"/>
      <protection/>
    </xf>
    <xf numFmtId="0" fontId="23" fillId="0" borderId="32" xfId="0" applyNumberFormat="1" applyFont="1" applyFill="1" applyBorder="1" applyAlignment="1" applyProtection="1" quotePrefix="1">
      <alignment vertical="center"/>
      <protection/>
    </xf>
    <xf numFmtId="0" fontId="23" fillId="0" borderId="14" xfId="0" applyNumberFormat="1" applyFont="1" applyFill="1" applyBorder="1" applyAlignment="1" applyProtection="1">
      <alignment vertical="center"/>
      <protection/>
    </xf>
    <xf numFmtId="3" fontId="28" fillId="0" borderId="1" xfId="0" applyNumberFormat="1" applyFont="1" applyFill="1" applyBorder="1" applyAlignment="1" applyProtection="1">
      <alignment vertical="center"/>
      <protection/>
    </xf>
    <xf numFmtId="3" fontId="28" fillId="0" borderId="17" xfId="0" applyNumberFormat="1" applyFont="1" applyFill="1" applyBorder="1" applyAlignment="1" applyProtection="1">
      <alignment vertical="center"/>
      <protection/>
    </xf>
    <xf numFmtId="3" fontId="28" fillId="0" borderId="67" xfId="0" applyNumberFormat="1" applyFont="1" applyFill="1" applyBorder="1" applyAlignment="1" applyProtection="1">
      <alignment vertical="center"/>
      <protection/>
    </xf>
    <xf numFmtId="3" fontId="28" fillId="0" borderId="76" xfId="0" applyNumberFormat="1" applyFont="1" applyFill="1" applyBorder="1" applyAlignment="1" applyProtection="1" quotePrefix="1">
      <alignment vertical="center"/>
      <protection/>
    </xf>
    <xf numFmtId="3" fontId="28" fillId="0" borderId="71" xfId="0" applyNumberFormat="1" applyFont="1" applyFill="1" applyBorder="1" applyAlignment="1" applyProtection="1">
      <alignment vertical="center"/>
      <protection/>
    </xf>
    <xf numFmtId="3" fontId="28" fillId="0" borderId="77" xfId="0" applyNumberFormat="1" applyFont="1" applyFill="1" applyBorder="1" applyAlignment="1" applyProtection="1" quotePrefix="1">
      <alignment vertical="center"/>
      <protection/>
    </xf>
    <xf numFmtId="3" fontId="28" fillId="0" borderId="78" xfId="0" applyNumberFormat="1" applyFont="1" applyFill="1" applyBorder="1" applyAlignment="1" applyProtection="1" quotePrefix="1">
      <alignment vertical="center"/>
      <protection/>
    </xf>
    <xf numFmtId="3" fontId="28" fillId="0" borderId="79" xfId="0" applyNumberFormat="1" applyFont="1" applyFill="1" applyBorder="1" applyAlignment="1" applyProtection="1" quotePrefix="1">
      <alignment vertical="center"/>
      <protection/>
    </xf>
    <xf numFmtId="3" fontId="28" fillId="0" borderId="31" xfId="0" applyNumberFormat="1" applyFont="1" applyFill="1" applyBorder="1" applyAlignment="1" applyProtection="1" quotePrefix="1">
      <alignment vertical="center"/>
      <protection/>
    </xf>
    <xf numFmtId="0" fontId="25" fillId="0" borderId="17" xfId="0" applyNumberFormat="1" applyFont="1" applyFill="1" applyBorder="1" applyAlignment="1" applyProtection="1" quotePrefix="1">
      <alignment horizontal="center" vertical="center"/>
      <protection/>
    </xf>
    <xf numFmtId="0" fontId="25" fillId="0" borderId="1" xfId="0" applyNumberFormat="1" applyFont="1" applyFill="1" applyBorder="1" applyAlignment="1" applyProtection="1" quotePrefix="1">
      <alignment horizontal="center" vertical="center"/>
      <protection/>
    </xf>
    <xf numFmtId="0" fontId="25" fillId="0" borderId="1" xfId="0" applyNumberFormat="1" applyFont="1" applyFill="1" applyBorder="1" applyAlignment="1" applyProtection="1">
      <alignment horizontal="center" vertical="center"/>
      <protection/>
    </xf>
    <xf numFmtId="0" fontId="23" fillId="0" borderId="58" xfId="0" applyNumberFormat="1" applyFont="1" applyFill="1" applyBorder="1" applyAlignment="1" applyProtection="1" quotePrefix="1">
      <alignment horizontal="right" vertical="center"/>
      <protection/>
    </xf>
    <xf numFmtId="0" fontId="23" fillId="0" borderId="17" xfId="0" applyNumberFormat="1" applyFont="1" applyFill="1" applyBorder="1" applyAlignment="1" applyProtection="1" quotePrefix="1">
      <alignment horizontal="right" vertical="center"/>
      <protection/>
    </xf>
    <xf numFmtId="0" fontId="23" fillId="0" borderId="16" xfId="0" applyNumberFormat="1" applyFont="1" applyFill="1" applyBorder="1" applyAlignment="1" applyProtection="1" quotePrefix="1">
      <alignment horizontal="right" vertical="center"/>
      <protection/>
    </xf>
    <xf numFmtId="0" fontId="23" fillId="0" borderId="18" xfId="0" applyNumberFormat="1" applyFont="1" applyFill="1" applyBorder="1" applyAlignment="1" applyProtection="1" quotePrefix="1">
      <alignment horizontal="right" vertical="center"/>
      <protection/>
    </xf>
    <xf numFmtId="0" fontId="25" fillId="0" borderId="3" xfId="0" applyNumberFormat="1" applyFont="1" applyFill="1" applyBorder="1" applyAlignment="1" applyProtection="1">
      <alignment horizontal="center" vertical="center"/>
      <protection/>
    </xf>
    <xf numFmtId="0" fontId="25" fillId="0" borderId="24" xfId="0" applyNumberFormat="1" applyFont="1" applyFill="1" applyBorder="1" applyAlignment="1" applyProtection="1" quotePrefix="1">
      <alignment horizontal="right" vertical="center"/>
      <protection/>
    </xf>
    <xf numFmtId="177" fontId="25" fillId="0" borderId="24" xfId="0" applyNumberFormat="1" applyFont="1" applyFill="1" applyBorder="1" applyAlignment="1" applyProtection="1" quotePrefix="1">
      <alignment horizontal="right" vertical="center"/>
      <protection/>
    </xf>
    <xf numFmtId="0" fontId="25" fillId="0" borderId="25" xfId="0" applyNumberFormat="1" applyFont="1" applyFill="1" applyBorder="1" applyAlignment="1" applyProtection="1" quotePrefix="1">
      <alignment horizontal="right" vertical="center"/>
      <protection/>
    </xf>
    <xf numFmtId="177" fontId="25" fillId="0" borderId="28" xfId="0" applyNumberFormat="1" applyFont="1" applyFill="1" applyBorder="1" applyAlignment="1" applyProtection="1" quotePrefix="1">
      <alignment horizontal="right" vertical="center"/>
      <protection/>
    </xf>
    <xf numFmtId="0" fontId="25" fillId="0" borderId="29" xfId="0" applyNumberFormat="1" applyFont="1" applyFill="1" applyBorder="1" applyAlignment="1" applyProtection="1" quotePrefix="1">
      <alignment horizontal="right" vertical="center"/>
      <protection/>
    </xf>
    <xf numFmtId="177" fontId="25" fillId="0" borderId="72" xfId="0" applyNumberFormat="1" applyFont="1" applyFill="1" applyBorder="1" applyAlignment="1" applyProtection="1" quotePrefix="1">
      <alignment horizontal="right" vertical="center"/>
      <protection/>
    </xf>
    <xf numFmtId="177" fontId="25" fillId="0" borderId="15" xfId="0" applyNumberFormat="1" applyFont="1" applyFill="1" applyBorder="1" applyAlignment="1" applyProtection="1" quotePrefix="1">
      <alignment horizontal="right" vertical="center"/>
      <protection/>
    </xf>
    <xf numFmtId="177" fontId="25" fillId="0" borderId="16" xfId="0" applyNumberFormat="1" applyFont="1" applyFill="1" applyBorder="1" applyAlignment="1" applyProtection="1" quotePrefix="1">
      <alignment horizontal="right" vertical="center"/>
      <protection/>
    </xf>
    <xf numFmtId="177" fontId="24" fillId="0" borderId="30" xfId="0" applyNumberFormat="1" applyFont="1" applyBorder="1" applyAlignment="1">
      <alignment vertical="center"/>
    </xf>
    <xf numFmtId="177" fontId="23" fillId="0" borderId="31" xfId="0" applyNumberFormat="1" applyFont="1" applyFill="1" applyBorder="1" applyAlignment="1" applyProtection="1">
      <alignment vertical="center"/>
      <protection/>
    </xf>
    <xf numFmtId="177" fontId="24" fillId="0" borderId="27" xfId="0" applyNumberFormat="1" applyFont="1" applyBorder="1" applyAlignment="1">
      <alignment vertical="center"/>
    </xf>
    <xf numFmtId="0" fontId="23" fillId="0" borderId="19" xfId="0" applyNumberFormat="1" applyFont="1" applyFill="1" applyBorder="1" applyAlignment="1" applyProtection="1">
      <alignment vertical="center"/>
      <protection/>
    </xf>
    <xf numFmtId="0" fontId="24" fillId="0" borderId="80" xfId="0" applyFont="1" applyBorder="1" applyAlignment="1">
      <alignment vertical="center"/>
    </xf>
    <xf numFmtId="0" fontId="23" fillId="0" borderId="4" xfId="0" applyNumberFormat="1" applyFont="1" applyFill="1" applyBorder="1" applyAlignment="1" applyProtection="1" quotePrefix="1">
      <alignment horizontal="center" vertical="center" textRotation="255"/>
      <protection/>
    </xf>
    <xf numFmtId="0" fontId="27" fillId="0" borderId="81" xfId="0" applyFont="1" applyBorder="1" applyAlignment="1">
      <alignment horizontal="center" vertical="center" textRotation="255"/>
    </xf>
    <xf numFmtId="0" fontId="27" fillId="0" borderId="63" xfId="0" applyFont="1" applyBorder="1" applyAlignment="1">
      <alignment horizontal="center" vertical="center" textRotation="255"/>
    </xf>
    <xf numFmtId="177" fontId="23" fillId="0" borderId="22" xfId="0" applyNumberFormat="1" applyFont="1" applyFill="1" applyBorder="1" applyAlignment="1" applyProtection="1">
      <alignment vertical="center"/>
      <protection/>
    </xf>
    <xf numFmtId="177" fontId="24" fillId="0" borderId="30" xfId="0" applyNumberFormat="1" applyFont="1" applyBorder="1" applyAlignment="1">
      <alignment vertical="center"/>
    </xf>
    <xf numFmtId="0" fontId="23" fillId="0" borderId="51" xfId="0" applyNumberFormat="1" applyFont="1" applyFill="1" applyBorder="1" applyAlignment="1" applyProtection="1">
      <alignment vertical="center"/>
      <protection/>
    </xf>
    <xf numFmtId="0" fontId="24" fillId="0" borderId="43" xfId="0" applyFont="1" applyBorder="1" applyAlignment="1">
      <alignment vertical="center"/>
    </xf>
    <xf numFmtId="177" fontId="23" fillId="0" borderId="49" xfId="0" applyNumberFormat="1" applyFont="1" applyFill="1" applyBorder="1" applyAlignment="1" applyProtection="1">
      <alignment vertical="center"/>
      <protection/>
    </xf>
    <xf numFmtId="177" fontId="24" fillId="0" borderId="41" xfId="0" applyNumberFormat="1" applyFont="1" applyBorder="1" applyAlignment="1">
      <alignment vertical="center"/>
    </xf>
    <xf numFmtId="0" fontId="25" fillId="0" borderId="32" xfId="0" applyNumberFormat="1" applyFont="1" applyFill="1" applyBorder="1" applyAlignment="1" applyProtection="1">
      <alignment horizontal="center" vertical="center"/>
      <protection/>
    </xf>
    <xf numFmtId="0" fontId="25" fillId="0" borderId="14" xfId="0" applyNumberFormat="1" applyFont="1" applyFill="1" applyBorder="1" applyAlignment="1" applyProtection="1" quotePrefix="1">
      <alignment horizontal="center" vertical="center"/>
      <protection/>
    </xf>
    <xf numFmtId="0" fontId="25" fillId="0" borderId="32" xfId="0" applyNumberFormat="1" applyFont="1" applyFill="1" applyBorder="1" applyAlignment="1" applyProtection="1" quotePrefix="1">
      <alignment horizontal="left" vertical="center"/>
      <protection/>
    </xf>
    <xf numFmtId="0" fontId="25" fillId="0" borderId="1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77" fontId="23" fillId="0" borderId="33" xfId="0" applyNumberFormat="1" applyFont="1" applyFill="1" applyBorder="1" applyAlignment="1" applyProtection="1">
      <alignment vertical="center"/>
      <protection/>
    </xf>
    <xf numFmtId="177" fontId="24" fillId="0" borderId="60" xfId="0" applyNumberFormat="1" applyFont="1" applyBorder="1" applyAlignment="1">
      <alignment vertical="center"/>
    </xf>
    <xf numFmtId="177" fontId="23" fillId="0" borderId="20" xfId="0" applyNumberFormat="1" applyFont="1" applyFill="1" applyBorder="1" applyAlignment="1" applyProtection="1">
      <alignment vertical="center"/>
      <protection/>
    </xf>
    <xf numFmtId="177" fontId="24" fillId="0" borderId="28" xfId="0" applyNumberFormat="1" applyFont="1" applyBorder="1" applyAlignment="1">
      <alignment vertical="center"/>
    </xf>
    <xf numFmtId="177" fontId="23" fillId="0" borderId="62" xfId="0" applyNumberFormat="1" applyFont="1" applyFill="1" applyBorder="1" applyAlignment="1" applyProtection="1">
      <alignment vertical="center"/>
      <protection/>
    </xf>
    <xf numFmtId="177" fontId="24" fillId="0" borderId="82" xfId="0" applyNumberFormat="1" applyFont="1" applyBorder="1" applyAlignment="1">
      <alignment vertical="center"/>
    </xf>
    <xf numFmtId="0" fontId="25" fillId="0" borderId="83" xfId="0" applyNumberFormat="1" applyFont="1" applyFill="1" applyBorder="1" applyAlignment="1" applyProtection="1">
      <alignment horizontal="center" vertical="center"/>
      <protection/>
    </xf>
    <xf numFmtId="0" fontId="27" fillId="0" borderId="46" xfId="0" applyFont="1" applyBorder="1" applyAlignment="1">
      <alignment horizontal="center" vertical="center"/>
    </xf>
    <xf numFmtId="0" fontId="25" fillId="0" borderId="84" xfId="0" applyNumberFormat="1" applyFont="1" applyFill="1" applyBorder="1" applyAlignment="1" applyProtection="1">
      <alignment horizontal="center" vertical="center"/>
      <protection/>
    </xf>
    <xf numFmtId="0" fontId="27" fillId="0" borderId="57" xfId="0" applyFont="1" applyBorder="1" applyAlignment="1">
      <alignment horizontal="center" vertical="center"/>
    </xf>
    <xf numFmtId="0" fontId="25" fillId="0" borderId="85" xfId="0" applyNumberFormat="1" applyFont="1" applyFill="1" applyBorder="1" applyAlignment="1" applyProtection="1">
      <alignment horizontal="center" vertical="center"/>
      <protection/>
    </xf>
    <xf numFmtId="0" fontId="27" fillId="0" borderId="54" xfId="0" applyFont="1" applyBorder="1" applyAlignment="1">
      <alignment horizontal="center" vertical="center"/>
    </xf>
    <xf numFmtId="0" fontId="23" fillId="0" borderId="37" xfId="0" applyNumberFormat="1" applyFont="1" applyFill="1" applyBorder="1" applyAlignment="1" applyProtection="1" quotePrefix="1">
      <alignment horizontal="center" vertical="center"/>
      <protection/>
    </xf>
    <xf numFmtId="0" fontId="24" fillId="0" borderId="38" xfId="0" applyFont="1" applyBorder="1" applyAlignment="1">
      <alignment horizontal="center" vertical="center"/>
    </xf>
    <xf numFmtId="0" fontId="23" fillId="0" borderId="37" xfId="0" applyNumberFormat="1" applyFont="1" applyFill="1" applyBorder="1" applyAlignment="1" applyProtection="1">
      <alignment horizontal="center" vertical="center"/>
      <protection/>
    </xf>
    <xf numFmtId="0" fontId="23" fillId="0" borderId="32" xfId="0" applyNumberFormat="1" applyFont="1" applyFill="1" applyBorder="1" applyAlignment="1" applyProtection="1" quotePrefix="1">
      <alignment horizontal="center" vertical="center"/>
      <protection/>
    </xf>
    <xf numFmtId="0" fontId="24" fillId="0" borderId="14" xfId="0" applyFont="1" applyBorder="1" applyAlignment="1">
      <alignment horizontal="center" vertical="center"/>
    </xf>
    <xf numFmtId="0" fontId="23" fillId="0" borderId="35" xfId="0" applyNumberFormat="1" applyFont="1" applyFill="1" applyBorder="1" applyAlignment="1" applyProtection="1" quotePrefix="1">
      <alignment horizontal="center" vertical="center"/>
      <protection/>
    </xf>
    <xf numFmtId="0" fontId="24" fillId="0" borderId="36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vertical="distributed" wrapText="1"/>
      <protection/>
    </xf>
    <xf numFmtId="0" fontId="27" fillId="0" borderId="0" xfId="0" applyFont="1" applyAlignment="1">
      <alignment vertical="distributed" wrapText="1"/>
    </xf>
    <xf numFmtId="0" fontId="23" fillId="0" borderId="86" xfId="0" applyNumberFormat="1" applyFont="1" applyFill="1" applyBorder="1" applyAlignment="1" applyProtection="1" quotePrefix="1">
      <alignment horizontal="center" vertical="center"/>
      <protection/>
    </xf>
    <xf numFmtId="0" fontId="24" fillId="0" borderId="87" xfId="0" applyFont="1" applyBorder="1" applyAlignment="1">
      <alignment horizontal="center" vertical="center"/>
    </xf>
    <xf numFmtId="0" fontId="25" fillId="0" borderId="60" xfId="0" applyNumberFormat="1" applyFont="1" applyFill="1" applyBorder="1" applyAlignment="1" applyProtection="1" quotePrefix="1">
      <alignment vertical="center" shrinkToFit="1"/>
      <protection/>
    </xf>
    <xf numFmtId="177" fontId="25" fillId="0" borderId="28" xfId="0" applyNumberFormat="1" applyFont="1" applyFill="1" applyBorder="1" applyAlignment="1" applyProtection="1" quotePrefix="1">
      <alignment vertical="center"/>
      <protection/>
    </xf>
    <xf numFmtId="177" fontId="25" fillId="0" borderId="28" xfId="0" applyNumberFormat="1" applyFont="1" applyFill="1" applyBorder="1" applyAlignment="1" applyProtection="1">
      <alignment vertical="center"/>
      <protection/>
    </xf>
    <xf numFmtId="177" fontId="24" fillId="0" borderId="29" xfId="0" applyNumberFormat="1" applyFont="1" applyBorder="1" applyAlignment="1">
      <alignment vertical="center"/>
    </xf>
    <xf numFmtId="0" fontId="26" fillId="0" borderId="88" xfId="0" applyFont="1" applyBorder="1" applyAlignment="1">
      <alignment vertical="center"/>
    </xf>
  </cellXfs>
  <cellStyles count="1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9"/>
      <c:rotY val="28"/>
      <c:depthPercent val="100"/>
      <c:rAngAx val="0"/>
      <c:perspective val="2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7210007"/>
        <c:axId val="64890064"/>
      </c:bar3DChart>
      <c:catAx>
        <c:axId val="7210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64890064"/>
        <c:crosses val="autoZero"/>
        <c:auto val="1"/>
        <c:lblOffset val="100"/>
        <c:noMultiLvlLbl val="0"/>
      </c:catAx>
      <c:valAx>
        <c:axId val="64890064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crossAx val="72100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4"/>
          <c:y val="0.044"/>
          <c:w val="0.9345"/>
          <c:h val="0.9545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'主要交通機関'!$B$61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E3E3E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'主要交通機関'!$C$60:$H$60</c:f>
              <c:strCache/>
            </c:strRef>
          </c:cat>
          <c:val>
            <c:numRef>
              <c:f>'主要交通機関'!$C$61:$H$61</c:f>
              <c:numCache/>
            </c:numRef>
          </c:val>
        </c:ser>
        <c:ser>
          <c:idx val="1"/>
          <c:order val="1"/>
          <c:tx>
            <c:strRef>
              <c:f>'主要交通機関'!$B$63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'主要交通機関'!$C$60:$H$60</c:f>
              <c:strCache/>
            </c:strRef>
          </c:cat>
          <c:val>
            <c:numRef>
              <c:f>'主要交通機関'!$C$63:$H$63</c:f>
              <c:numCache/>
            </c:numRef>
          </c:val>
        </c:ser>
        <c:ser>
          <c:idx val="2"/>
          <c:order val="2"/>
          <c:tx>
            <c:strRef>
              <c:f>'主要交通機関'!$B$65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'主要交通機関'!$C$60:$H$60</c:f>
              <c:strCache/>
            </c:strRef>
          </c:cat>
          <c:val>
            <c:numRef>
              <c:f>'主要交通機関'!$C$65:$H$65</c:f>
              <c:numCache/>
            </c:numRef>
          </c:val>
        </c:ser>
        <c:axId val="47139665"/>
        <c:axId val="21603802"/>
        <c:axId val="60216491"/>
      </c:area3DChart>
      <c:catAx>
        <c:axId val="47139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21603802"/>
        <c:crosses val="autoZero"/>
        <c:auto val="1"/>
        <c:lblOffset val="100"/>
        <c:noMultiLvlLbl val="0"/>
      </c:catAx>
      <c:valAx>
        <c:axId val="216038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47139665"/>
        <c:crossesAt val="1"/>
        <c:crossBetween val="midCat"/>
        <c:dispUnits/>
      </c:valAx>
      <c:serAx>
        <c:axId val="60216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1675" b="0" i="0" u="none" baseline="0"/>
            </a:pPr>
          </a:p>
        </c:txPr>
        <c:crossAx val="2160380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9"/>
      <c:rotY val="28"/>
      <c:depthPercent val="100"/>
      <c:rAngAx val="0"/>
      <c:perspective val="24"/>
    </c:view3D>
    <c:plotArea>
      <c:layout>
        <c:manualLayout>
          <c:xMode val="edge"/>
          <c:yMode val="edge"/>
          <c:x val="0.0095"/>
          <c:y val="0.05025"/>
          <c:w val="0.98875"/>
          <c:h val="0.9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'入国外国人'!$E$56:$I$56</c:f>
              <c:strCache/>
            </c:strRef>
          </c:cat>
          <c:val>
            <c:numRef>
              <c:f>'入国外国人'!$E$68:$I$68</c:f>
              <c:numCache/>
            </c:numRef>
          </c:val>
          <c:shape val="box"/>
        </c:ser>
        <c:shape val="box"/>
        <c:axId val="5077508"/>
        <c:axId val="45697573"/>
      </c:bar3DChart>
      <c:catAx>
        <c:axId val="5077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45697573"/>
        <c:crosses val="autoZero"/>
        <c:auto val="1"/>
        <c:lblOffset val="100"/>
        <c:noMultiLvlLbl val="0"/>
      </c:catAx>
      <c:valAx>
        <c:axId val="45697573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9475"/>
              <c:y val="-0.38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crossAx val="50775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3E3E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8624974"/>
        <c:axId val="10515903"/>
        <c:axId val="27534264"/>
      </c:area3DChart>
      <c:catAx>
        <c:axId val="8624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0515903"/>
        <c:crosses val="autoZero"/>
        <c:auto val="1"/>
        <c:lblOffset val="100"/>
        <c:noMultiLvlLbl val="0"/>
      </c:catAx>
      <c:valAx>
        <c:axId val="105159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8624974"/>
        <c:crossesAt val="1"/>
        <c:crossBetween val="midCat"/>
        <c:dispUnits/>
      </c:valAx>
      <c:serAx>
        <c:axId val="27534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1051590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54</xdr:row>
      <xdr:rowOff>0</xdr:rowOff>
    </xdr:from>
    <xdr:to>
      <xdr:col>8</xdr:col>
      <xdr:colOff>76200</xdr:colOff>
      <xdr:row>54</xdr:row>
      <xdr:rowOff>0</xdr:rowOff>
    </xdr:to>
    <xdr:graphicFrame>
      <xdr:nvGraphicFramePr>
        <xdr:cNvPr id="1" name="Chart 10"/>
        <xdr:cNvGraphicFramePr/>
      </xdr:nvGraphicFramePr>
      <xdr:xfrm>
        <a:off x="2095500" y="35842575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81</xdr:row>
      <xdr:rowOff>666750</xdr:rowOff>
    </xdr:from>
    <xdr:to>
      <xdr:col>8</xdr:col>
      <xdr:colOff>1676400</xdr:colOff>
      <xdr:row>108</xdr:row>
      <xdr:rowOff>0</xdr:rowOff>
    </xdr:to>
    <xdr:graphicFrame>
      <xdr:nvGraphicFramePr>
        <xdr:cNvPr id="2" name="Chart 12"/>
        <xdr:cNvGraphicFramePr/>
      </xdr:nvGraphicFramePr>
      <xdr:xfrm>
        <a:off x="504825" y="53721000"/>
        <a:ext cx="12830175" cy="735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72</xdr:row>
      <xdr:rowOff>38100</xdr:rowOff>
    </xdr:from>
    <xdr:to>
      <xdr:col>8</xdr:col>
      <xdr:colOff>76200</xdr:colOff>
      <xdr:row>97</xdr:row>
      <xdr:rowOff>209550</xdr:rowOff>
    </xdr:to>
    <xdr:graphicFrame>
      <xdr:nvGraphicFramePr>
        <xdr:cNvPr id="1" name="Chart 1"/>
        <xdr:cNvGraphicFramePr/>
      </xdr:nvGraphicFramePr>
      <xdr:xfrm>
        <a:off x="2095500" y="32870775"/>
        <a:ext cx="96393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107</xdr:row>
      <xdr:rowOff>0</xdr:rowOff>
    </xdr:from>
    <xdr:to>
      <xdr:col>8</xdr:col>
      <xdr:colOff>1676400</xdr:colOff>
      <xdr:row>107</xdr:row>
      <xdr:rowOff>0</xdr:rowOff>
    </xdr:to>
    <xdr:graphicFrame>
      <xdr:nvGraphicFramePr>
        <xdr:cNvPr id="2" name="Chart 2"/>
        <xdr:cNvGraphicFramePr/>
      </xdr:nvGraphicFramePr>
      <xdr:xfrm>
        <a:off x="504825" y="40605075"/>
        <a:ext cx="12830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9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88" customWidth="1"/>
    <col min="2" max="2" width="6.50390625" style="88" customWidth="1"/>
    <col min="3" max="3" width="22.875" style="88" customWidth="1"/>
    <col min="4" max="4" width="23.875" style="88" customWidth="1"/>
    <col min="5" max="5" width="24.125" style="88" customWidth="1"/>
    <col min="6" max="8" width="23.875" style="88" customWidth="1"/>
    <col min="9" max="16" width="22.875" style="88" customWidth="1"/>
    <col min="17" max="30" width="8.875" style="88" customWidth="1"/>
    <col min="31" max="31" width="1.00390625" style="88" customWidth="1"/>
    <col min="32" max="32" width="7.00390625" style="88" customWidth="1"/>
    <col min="33" max="33" width="1.00390625" style="88" customWidth="1"/>
    <col min="34" max="16384" width="9.375" style="88" customWidth="1"/>
  </cols>
  <sheetData>
    <row r="1" s="6" customFormat="1" ht="42.75" customHeight="1">
      <c r="B1" s="7" t="s">
        <v>95</v>
      </c>
    </row>
    <row r="2" s="8" customFormat="1" ht="15" customHeight="1"/>
    <row r="3" spans="1:6" s="11" customFormat="1" ht="39.75" customHeight="1">
      <c r="A3" s="9"/>
      <c r="B3" s="9" t="s">
        <v>158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96</v>
      </c>
    </row>
    <row r="6" s="12" customFormat="1" ht="15.75" customHeight="1">
      <c r="B6" s="13"/>
    </row>
    <row r="7" spans="3:32" s="14" customFormat="1" ht="32.25" customHeight="1" thickBot="1">
      <c r="C7" s="15" t="s">
        <v>97</v>
      </c>
      <c r="E7" s="16"/>
      <c r="F7" s="16"/>
      <c r="G7" s="16"/>
      <c r="H7" s="16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7"/>
      <c r="AC7" s="17"/>
      <c r="AD7" s="17"/>
      <c r="AE7" s="17"/>
      <c r="AF7" s="17"/>
    </row>
    <row r="8" spans="3:32" s="14" customFormat="1" ht="70.5" customHeight="1" thickBot="1">
      <c r="C8" s="266" t="s">
        <v>98</v>
      </c>
      <c r="D8" s="267"/>
      <c r="E8" s="18" t="s">
        <v>99</v>
      </c>
      <c r="F8" s="19" t="s">
        <v>100</v>
      </c>
      <c r="G8" s="19" t="s">
        <v>101</v>
      </c>
      <c r="H8" s="20" t="s">
        <v>102</v>
      </c>
      <c r="I8" s="21" t="s">
        <v>103</v>
      </c>
      <c r="J8" s="22"/>
      <c r="Q8" s="15"/>
      <c r="R8" s="15"/>
      <c r="S8" s="15"/>
      <c r="T8" s="15"/>
      <c r="U8" s="23"/>
      <c r="V8" s="15"/>
      <c r="W8" s="15"/>
      <c r="X8" s="15"/>
      <c r="Y8" s="23"/>
      <c r="Z8" s="15"/>
      <c r="AA8" s="15"/>
      <c r="AC8" s="15"/>
      <c r="AD8" s="15"/>
      <c r="AE8" s="17"/>
      <c r="AF8" s="17"/>
    </row>
    <row r="9" spans="3:32" s="14" customFormat="1" ht="39.75" customHeight="1">
      <c r="C9" s="24" t="s">
        <v>0</v>
      </c>
      <c r="D9" s="25"/>
      <c r="E9" s="271">
        <v>29321</v>
      </c>
      <c r="F9" s="273">
        <v>28938</v>
      </c>
      <c r="G9" s="273">
        <v>28292</v>
      </c>
      <c r="H9" s="260">
        <v>26156</v>
      </c>
      <c r="I9" s="253">
        <v>25693</v>
      </c>
      <c r="J9" s="22"/>
      <c r="Q9" s="17"/>
      <c r="R9" s="17"/>
      <c r="S9" s="17"/>
      <c r="T9" s="15"/>
      <c r="U9" s="15"/>
      <c r="V9" s="17"/>
      <c r="W9" s="17"/>
      <c r="X9" s="15"/>
      <c r="Y9" s="15"/>
      <c r="Z9" s="17"/>
      <c r="AA9" s="15"/>
      <c r="AB9" s="15"/>
      <c r="AC9" s="17"/>
      <c r="AD9" s="15"/>
      <c r="AE9" s="17"/>
      <c r="AF9" s="17"/>
    </row>
    <row r="10" spans="3:32" s="14" customFormat="1" ht="39.75" customHeight="1" thickBot="1">
      <c r="C10" s="26" t="s">
        <v>1</v>
      </c>
      <c r="D10" s="27"/>
      <c r="E10" s="272"/>
      <c r="F10" s="274"/>
      <c r="G10" s="274"/>
      <c r="H10" s="261"/>
      <c r="I10" s="254"/>
      <c r="J10" s="22"/>
      <c r="Q10" s="15"/>
      <c r="R10" s="15"/>
      <c r="S10" s="15"/>
      <c r="T10" s="15"/>
      <c r="U10" s="23"/>
      <c r="V10" s="15"/>
      <c r="W10" s="15"/>
      <c r="X10" s="15"/>
      <c r="Y10" s="15"/>
      <c r="Z10" s="15"/>
      <c r="AA10" s="15"/>
      <c r="AB10" s="15"/>
      <c r="AC10" s="15"/>
      <c r="AD10" s="15"/>
      <c r="AE10" s="17"/>
      <c r="AF10" s="17"/>
    </row>
    <row r="11" spans="3:32" s="14" customFormat="1" ht="39.75" customHeight="1">
      <c r="C11" s="28" t="s">
        <v>2</v>
      </c>
      <c r="D11" s="29"/>
      <c r="E11" s="275">
        <v>610</v>
      </c>
      <c r="F11" s="264">
        <v>600</v>
      </c>
      <c r="G11" s="264">
        <v>542</v>
      </c>
      <c r="H11" s="262">
        <v>513</v>
      </c>
      <c r="I11" s="255">
        <v>546</v>
      </c>
      <c r="J11" s="22"/>
      <c r="Q11" s="17"/>
      <c r="R11" s="17"/>
      <c r="S11" s="17"/>
      <c r="T11" s="15"/>
      <c r="U11" s="15"/>
      <c r="V11" s="17"/>
      <c r="W11" s="17"/>
      <c r="X11" s="15"/>
      <c r="Y11" s="15"/>
      <c r="Z11" s="17"/>
      <c r="AA11" s="15"/>
      <c r="AB11" s="15"/>
      <c r="AC11" s="17"/>
      <c r="AD11" s="15"/>
      <c r="AE11" s="17"/>
      <c r="AF11" s="17"/>
    </row>
    <row r="12" spans="3:32" s="14" customFormat="1" ht="39.75" customHeight="1" thickBot="1">
      <c r="C12" s="26" t="s">
        <v>1</v>
      </c>
      <c r="D12" s="27"/>
      <c r="E12" s="276"/>
      <c r="F12" s="265"/>
      <c r="G12" s="265"/>
      <c r="H12" s="263"/>
      <c r="I12" s="256"/>
      <c r="J12" s="22"/>
      <c r="Q12" s="15"/>
      <c r="R12" s="15"/>
      <c r="S12" s="15"/>
      <c r="T12" s="15"/>
      <c r="U12" s="23"/>
      <c r="V12" s="15"/>
      <c r="W12" s="15"/>
      <c r="X12" s="15"/>
      <c r="Y12" s="15"/>
      <c r="Z12" s="15"/>
      <c r="AA12" s="15"/>
      <c r="AB12" s="15"/>
      <c r="AC12" s="15"/>
      <c r="AD12" s="15"/>
      <c r="AE12" s="17"/>
      <c r="AF12" s="17"/>
    </row>
    <row r="13" spans="3:32" s="14" customFormat="1" ht="70.5" customHeight="1" thickBot="1">
      <c r="C13" s="26" t="s">
        <v>104</v>
      </c>
      <c r="D13" s="30"/>
      <c r="E13" s="239" t="s">
        <v>155</v>
      </c>
      <c r="F13" s="240" t="s">
        <v>68</v>
      </c>
      <c r="G13" s="240">
        <v>37</v>
      </c>
      <c r="H13" s="241">
        <v>35</v>
      </c>
      <c r="I13" s="242">
        <v>28</v>
      </c>
      <c r="J13" s="22"/>
      <c r="Q13" s="15"/>
      <c r="R13" s="15"/>
      <c r="S13" s="15"/>
      <c r="T13" s="15"/>
      <c r="U13" s="23"/>
      <c r="V13" s="15"/>
      <c r="W13" s="15"/>
      <c r="X13" s="15"/>
      <c r="Y13" s="15"/>
      <c r="Z13" s="15"/>
      <c r="AA13" s="15"/>
      <c r="AB13" s="15"/>
      <c r="AC13" s="15"/>
      <c r="AD13" s="15"/>
      <c r="AE13" s="17"/>
      <c r="AF13" s="17"/>
    </row>
    <row r="14" spans="14:32" s="14" customFormat="1" ht="72.75" customHeight="1"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3:32" s="14" customFormat="1" ht="67.5" customHeight="1" thickBot="1">
      <c r="C15" s="15" t="s">
        <v>105</v>
      </c>
      <c r="E15" s="16"/>
      <c r="F15" s="16"/>
      <c r="G15" s="16"/>
      <c r="H15" s="16"/>
      <c r="I15" s="16"/>
      <c r="J15" s="22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  <c r="AC15" s="17"/>
      <c r="AD15" s="17"/>
      <c r="AE15" s="17"/>
      <c r="AF15" s="17"/>
    </row>
    <row r="16" spans="3:32" s="14" customFormat="1" ht="70.5" customHeight="1" thickBot="1">
      <c r="C16" s="266" t="s">
        <v>98</v>
      </c>
      <c r="D16" s="267"/>
      <c r="E16" s="31" t="s">
        <v>99</v>
      </c>
      <c r="F16" s="31" t="s">
        <v>100</v>
      </c>
      <c r="G16" s="31" t="s">
        <v>101</v>
      </c>
      <c r="H16" s="32" t="s">
        <v>102</v>
      </c>
      <c r="I16" s="32" t="s">
        <v>103</v>
      </c>
      <c r="J16" s="22"/>
      <c r="N16" s="15"/>
      <c r="O16" s="15"/>
      <c r="P16" s="23"/>
      <c r="Q16" s="15"/>
      <c r="R16" s="15"/>
      <c r="S16" s="15"/>
      <c r="T16" s="15"/>
      <c r="U16" s="23"/>
      <c r="V16" s="15"/>
      <c r="W16" s="15"/>
      <c r="X16" s="15"/>
      <c r="Y16" s="23"/>
      <c r="Z16" s="15"/>
      <c r="AA16" s="15"/>
      <c r="AB16" s="15"/>
      <c r="AC16" s="23"/>
      <c r="AD16" s="15"/>
      <c r="AE16" s="15"/>
      <c r="AF16" s="17"/>
    </row>
    <row r="17" spans="3:32" s="14" customFormat="1" ht="70.5" customHeight="1" thickBot="1">
      <c r="C17" s="268" t="s">
        <v>1</v>
      </c>
      <c r="D17" s="269"/>
      <c r="E17" s="33" t="s">
        <v>106</v>
      </c>
      <c r="F17" s="34">
        <v>13078</v>
      </c>
      <c r="G17" s="35">
        <v>12857</v>
      </c>
      <c r="H17" s="36">
        <v>12356</v>
      </c>
      <c r="I17" s="36">
        <v>11913</v>
      </c>
      <c r="J17" s="22"/>
      <c r="N17" s="15"/>
      <c r="O17" s="15"/>
      <c r="P17" s="23"/>
      <c r="Q17" s="15"/>
      <c r="R17" s="15"/>
      <c r="S17" s="15"/>
      <c r="T17" s="15"/>
      <c r="U17" s="23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7"/>
    </row>
    <row r="18" s="14" customFormat="1" ht="67.5" customHeight="1"/>
    <row r="19" spans="3:32" s="14" customFormat="1" ht="24.75" customHeight="1">
      <c r="C19" s="37" t="s">
        <v>107</v>
      </c>
      <c r="E19" s="15"/>
      <c r="F19" s="15"/>
      <c r="H19" s="15"/>
      <c r="I19" s="38"/>
      <c r="J19" s="38"/>
      <c r="K19" s="38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7"/>
      <c r="AB19" s="17"/>
      <c r="AC19" s="17"/>
      <c r="AD19" s="17"/>
      <c r="AE19" s="17"/>
      <c r="AF19" s="17"/>
    </row>
    <row r="20" spans="3:32" s="14" customFormat="1" ht="33" customHeight="1" thickBot="1">
      <c r="C20" s="15"/>
      <c r="E20" s="15"/>
      <c r="F20" s="15"/>
      <c r="H20" s="15" t="s">
        <v>108</v>
      </c>
      <c r="I20" s="38"/>
      <c r="J20" s="38"/>
      <c r="K20" s="38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7"/>
      <c r="AB20" s="17"/>
      <c r="AC20" s="17"/>
      <c r="AD20" s="17"/>
      <c r="AE20" s="17"/>
      <c r="AF20" s="17"/>
    </row>
    <row r="21" spans="3:32" s="14" customFormat="1" ht="70.5" customHeight="1" thickBot="1">
      <c r="C21" s="39" t="s">
        <v>109</v>
      </c>
      <c r="D21" s="31" t="s">
        <v>110</v>
      </c>
      <c r="E21" s="31" t="s">
        <v>99</v>
      </c>
      <c r="F21" s="31" t="s">
        <v>100</v>
      </c>
      <c r="G21" s="31" t="s">
        <v>101</v>
      </c>
      <c r="H21" s="32" t="s">
        <v>102</v>
      </c>
      <c r="I21" s="32" t="s">
        <v>103</v>
      </c>
      <c r="M21" s="15"/>
      <c r="N21" s="15"/>
      <c r="O21" s="17"/>
      <c r="P21" s="15"/>
      <c r="Q21" s="15"/>
      <c r="R21" s="15"/>
      <c r="S21" s="15"/>
      <c r="T21" s="17"/>
      <c r="U21" s="15"/>
      <c r="V21" s="15"/>
      <c r="W21" s="23"/>
      <c r="X21" s="15"/>
      <c r="Y21" s="15"/>
      <c r="Z21" s="15"/>
      <c r="AA21" s="23"/>
      <c r="AB21" s="15"/>
      <c r="AC21" s="15"/>
      <c r="AD21" s="15"/>
      <c r="AE21" s="17"/>
      <c r="AF21" s="17"/>
    </row>
    <row r="22" spans="3:32" s="14" customFormat="1" ht="70.5" customHeight="1">
      <c r="C22" s="40" t="s">
        <v>111</v>
      </c>
      <c r="D22" s="41">
        <v>172148</v>
      </c>
      <c r="E22" s="41">
        <v>168382</v>
      </c>
      <c r="F22" s="42">
        <v>168790</v>
      </c>
      <c r="G22" s="43">
        <v>167826</v>
      </c>
      <c r="H22" s="44">
        <v>162869</v>
      </c>
      <c r="I22" s="44">
        <v>157824</v>
      </c>
      <c r="M22" s="15"/>
      <c r="N22" s="15"/>
      <c r="O22" s="17"/>
      <c r="P22" s="15"/>
      <c r="Q22" s="15"/>
      <c r="R22" s="15"/>
      <c r="S22" s="15"/>
      <c r="T22" s="17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7"/>
      <c r="AF22" s="17"/>
    </row>
    <row r="23" spans="3:32" s="14" customFormat="1" ht="70.5" customHeight="1">
      <c r="C23" s="45" t="s">
        <v>112</v>
      </c>
      <c r="D23" s="46">
        <v>33893</v>
      </c>
      <c r="E23" s="46">
        <v>32140</v>
      </c>
      <c r="F23" s="47">
        <v>32191</v>
      </c>
      <c r="G23" s="48">
        <v>31409</v>
      </c>
      <c r="H23" s="49">
        <v>29806</v>
      </c>
      <c r="I23" s="49">
        <v>28782</v>
      </c>
      <c r="M23" s="15"/>
      <c r="N23" s="15"/>
      <c r="O23" s="17"/>
      <c r="P23" s="15"/>
      <c r="Q23" s="15"/>
      <c r="R23" s="15"/>
      <c r="S23" s="15"/>
      <c r="T23" s="17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7"/>
      <c r="AF23" s="17"/>
    </row>
    <row r="24" spans="3:32" s="14" customFormat="1" ht="70.5" customHeight="1">
      <c r="C24" s="45" t="s">
        <v>113</v>
      </c>
      <c r="D24" s="46">
        <v>57977</v>
      </c>
      <c r="E24" s="46">
        <v>56049</v>
      </c>
      <c r="F24" s="47">
        <v>55976</v>
      </c>
      <c r="G24" s="48">
        <v>54690</v>
      </c>
      <c r="H24" s="49">
        <v>52385</v>
      </c>
      <c r="I24" s="49">
        <v>50049</v>
      </c>
      <c r="M24" s="15"/>
      <c r="N24" s="15"/>
      <c r="O24" s="17"/>
      <c r="P24" s="15"/>
      <c r="Q24" s="15"/>
      <c r="R24" s="15"/>
      <c r="S24" s="15"/>
      <c r="T24" s="17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7"/>
      <c r="AF24" s="17"/>
    </row>
    <row r="25" spans="3:32" s="14" customFormat="1" ht="70.5" customHeight="1">
      <c r="C25" s="45" t="s">
        <v>114</v>
      </c>
      <c r="D25" s="46">
        <v>18422</v>
      </c>
      <c r="E25" s="46">
        <v>17747</v>
      </c>
      <c r="F25" s="47">
        <v>17801</v>
      </c>
      <c r="G25" s="48">
        <v>17421</v>
      </c>
      <c r="H25" s="49">
        <v>16979</v>
      </c>
      <c r="I25" s="49">
        <v>16067</v>
      </c>
      <c r="M25" s="15"/>
      <c r="N25" s="15"/>
      <c r="O25" s="17"/>
      <c r="P25" s="15"/>
      <c r="Q25" s="15"/>
      <c r="R25" s="15"/>
      <c r="S25" s="15"/>
      <c r="T25" s="17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7"/>
      <c r="AF25" s="17"/>
    </row>
    <row r="26" spans="3:32" s="14" customFormat="1" ht="70.5" customHeight="1" thickBot="1">
      <c r="C26" s="50" t="s">
        <v>115</v>
      </c>
      <c r="D26" s="51">
        <v>13690</v>
      </c>
      <c r="E26" s="51">
        <v>13149</v>
      </c>
      <c r="F26" s="52">
        <v>13054</v>
      </c>
      <c r="G26" s="53">
        <v>13020</v>
      </c>
      <c r="H26" s="54">
        <v>12530</v>
      </c>
      <c r="I26" s="54">
        <v>12039</v>
      </c>
      <c r="J26" s="14" t="s">
        <v>116</v>
      </c>
      <c r="M26" s="15"/>
      <c r="N26" s="15"/>
      <c r="O26" s="17"/>
      <c r="P26" s="15"/>
      <c r="Q26" s="15"/>
      <c r="R26" s="15"/>
      <c r="S26" s="15"/>
      <c r="T26" s="17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7"/>
      <c r="AF26" s="17"/>
    </row>
    <row r="27" spans="13:32" s="55" customFormat="1" ht="29.25" customHeight="1"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</row>
    <row r="28" spans="2:32" s="55" customFormat="1" ht="102.75" customHeight="1">
      <c r="B28" s="13" t="s">
        <v>117</v>
      </c>
      <c r="D28" s="57" t="s">
        <v>83</v>
      </c>
      <c r="E28" s="22"/>
      <c r="F28" s="22"/>
      <c r="G28" s="57" t="s">
        <v>84</v>
      </c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5:32" s="55" customFormat="1" ht="18" customHeight="1">
      <c r="E29" s="22"/>
      <c r="F29" s="22"/>
      <c r="G29" s="22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  <row r="30" spans="3:32" s="14" customFormat="1" ht="28.5" customHeight="1">
      <c r="C30" s="37" t="s">
        <v>118</v>
      </c>
      <c r="E30" s="15"/>
      <c r="F30" s="15"/>
      <c r="G30" s="270"/>
      <c r="H30" s="270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7"/>
      <c r="AB30" s="17"/>
      <c r="AC30" s="17"/>
      <c r="AD30" s="17"/>
      <c r="AE30" s="17"/>
      <c r="AF30" s="17"/>
    </row>
    <row r="31" spans="3:32" s="14" customFormat="1" ht="30" customHeight="1" thickBot="1">
      <c r="C31" s="15"/>
      <c r="F31" s="16"/>
      <c r="G31" s="16"/>
      <c r="H31" s="243" t="s">
        <v>119</v>
      </c>
      <c r="I31" s="24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7"/>
      <c r="AB31" s="17"/>
      <c r="AC31" s="17"/>
      <c r="AD31" s="17"/>
      <c r="AE31" s="17"/>
      <c r="AF31" s="17"/>
    </row>
    <row r="32" spans="3:32" s="14" customFormat="1" ht="69.75" customHeight="1" thickBot="1">
      <c r="C32" s="58" t="s">
        <v>3</v>
      </c>
      <c r="D32" s="31" t="s">
        <v>160</v>
      </c>
      <c r="E32" s="31" t="s">
        <v>120</v>
      </c>
      <c r="F32" s="31" t="s">
        <v>121</v>
      </c>
      <c r="G32" s="31" t="s">
        <v>122</v>
      </c>
      <c r="H32" s="32" t="s">
        <v>123</v>
      </c>
      <c r="I32" s="32" t="s">
        <v>124</v>
      </c>
      <c r="M32" s="15"/>
      <c r="N32" s="15"/>
      <c r="O32" s="17"/>
      <c r="P32" s="15"/>
      <c r="Q32" s="15"/>
      <c r="R32" s="15"/>
      <c r="S32" s="15"/>
      <c r="T32" s="17"/>
      <c r="U32" s="15"/>
      <c r="V32" s="15"/>
      <c r="W32" s="23"/>
      <c r="X32" s="15"/>
      <c r="Y32" s="15"/>
      <c r="Z32" s="15"/>
      <c r="AA32" s="15"/>
      <c r="AB32" s="17"/>
      <c r="AC32" s="17"/>
      <c r="AD32" s="17"/>
      <c r="AE32" s="17"/>
      <c r="AF32" s="17"/>
    </row>
    <row r="33" spans="3:32" s="14" customFormat="1" ht="69.75" customHeight="1">
      <c r="C33" s="59" t="s">
        <v>4</v>
      </c>
      <c r="D33" s="60">
        <v>8568</v>
      </c>
      <c r="E33" s="60">
        <v>8633</v>
      </c>
      <c r="F33" s="61">
        <v>8687</v>
      </c>
      <c r="G33" s="62">
        <v>8439</v>
      </c>
      <c r="H33" s="63">
        <v>8280</v>
      </c>
      <c r="I33" s="63">
        <v>8104</v>
      </c>
      <c r="M33" s="15"/>
      <c r="N33" s="15"/>
      <c r="O33" s="17"/>
      <c r="P33" s="15"/>
      <c r="Q33" s="15"/>
      <c r="R33" s="15"/>
      <c r="S33" s="15"/>
      <c r="T33" s="17"/>
      <c r="U33" s="15"/>
      <c r="V33" s="15"/>
      <c r="W33" s="15"/>
      <c r="X33" s="15"/>
      <c r="Y33" s="15"/>
      <c r="Z33" s="15"/>
      <c r="AA33" s="15"/>
      <c r="AB33" s="17"/>
      <c r="AC33" s="17"/>
      <c r="AD33" s="17"/>
      <c r="AE33" s="17"/>
      <c r="AF33" s="17"/>
    </row>
    <row r="34" spans="3:32" s="14" customFormat="1" ht="69.75" customHeight="1">
      <c r="C34" s="64" t="s">
        <v>125</v>
      </c>
      <c r="D34" s="65">
        <v>1.002</v>
      </c>
      <c r="E34" s="65">
        <v>1.008</v>
      </c>
      <c r="F34" s="65">
        <f>F33/E33</f>
        <v>1.006255067763234</v>
      </c>
      <c r="G34" s="66">
        <f>G33/F33</f>
        <v>0.9714515943363646</v>
      </c>
      <c r="H34" s="67">
        <f>H33/G33</f>
        <v>0.9811589050835408</v>
      </c>
      <c r="I34" s="67">
        <f>I33/H33</f>
        <v>0.978743961352657</v>
      </c>
      <c r="M34" s="15"/>
      <c r="N34" s="15"/>
      <c r="O34" s="17"/>
      <c r="P34" s="15"/>
      <c r="Q34" s="15"/>
      <c r="R34" s="15"/>
      <c r="S34" s="15"/>
      <c r="T34" s="17"/>
      <c r="U34" s="15"/>
      <c r="V34" s="15"/>
      <c r="W34" s="15"/>
      <c r="X34" s="15"/>
      <c r="Y34" s="15"/>
      <c r="Z34" s="15"/>
      <c r="AA34" s="15"/>
      <c r="AB34" s="17"/>
      <c r="AC34" s="17"/>
      <c r="AD34" s="17"/>
      <c r="AE34" s="17"/>
      <c r="AF34" s="17"/>
    </row>
    <row r="35" spans="3:32" s="14" customFormat="1" ht="69.75" customHeight="1">
      <c r="C35" s="68" t="s">
        <v>5</v>
      </c>
      <c r="D35" s="60">
        <v>51987</v>
      </c>
      <c r="E35" s="60">
        <v>55484</v>
      </c>
      <c r="F35" s="69">
        <v>55971</v>
      </c>
      <c r="G35" s="70">
        <v>54863</v>
      </c>
      <c r="H35" s="71">
        <v>53526</v>
      </c>
      <c r="I35" s="71">
        <v>52588</v>
      </c>
      <c r="M35" s="15"/>
      <c r="N35" s="15"/>
      <c r="O35" s="17"/>
      <c r="P35" s="15"/>
      <c r="Q35" s="15"/>
      <c r="R35" s="15"/>
      <c r="S35" s="15"/>
      <c r="T35" s="17"/>
      <c r="U35" s="15"/>
      <c r="V35" s="15"/>
      <c r="W35" s="15"/>
      <c r="X35" s="15"/>
      <c r="Y35" s="15"/>
      <c r="Z35" s="15"/>
      <c r="AA35" s="15"/>
      <c r="AB35" s="17"/>
      <c r="AC35" s="17"/>
      <c r="AD35" s="17"/>
      <c r="AE35" s="17"/>
      <c r="AF35" s="17"/>
    </row>
    <row r="36" spans="3:32" s="14" customFormat="1" ht="69.75" customHeight="1" thickBot="1">
      <c r="C36" s="72" t="s">
        <v>125</v>
      </c>
      <c r="D36" s="73">
        <v>0.951</v>
      </c>
      <c r="E36" s="73">
        <v>1.067</v>
      </c>
      <c r="F36" s="73">
        <f>F35/E35</f>
        <v>1.0087773051690578</v>
      </c>
      <c r="G36" s="74">
        <f>G35/F35</f>
        <v>0.980204034232013</v>
      </c>
      <c r="H36" s="75">
        <f>H35/G35</f>
        <v>0.9756302061498642</v>
      </c>
      <c r="I36" s="75">
        <f>I35/H35</f>
        <v>0.9824758061502821</v>
      </c>
      <c r="M36" s="15"/>
      <c r="N36" s="15"/>
      <c r="O36" s="17"/>
      <c r="P36" s="15"/>
      <c r="Q36" s="15"/>
      <c r="R36" s="15"/>
      <c r="S36" s="15"/>
      <c r="T36" s="17"/>
      <c r="U36" s="15"/>
      <c r="V36" s="15"/>
      <c r="W36" s="15"/>
      <c r="X36" s="15"/>
      <c r="Y36" s="15"/>
      <c r="Z36" s="15"/>
      <c r="AA36" s="15"/>
      <c r="AB36" s="17"/>
      <c r="AC36" s="17"/>
      <c r="AD36" s="17"/>
      <c r="AE36" s="17"/>
      <c r="AF36" s="17"/>
    </row>
    <row r="37" spans="4:32" s="22" customFormat="1" ht="29.25" customHeight="1">
      <c r="D37" s="37" t="s">
        <v>126</v>
      </c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</row>
    <row r="38" spans="4:32" s="22" customFormat="1" ht="37.5" customHeight="1">
      <c r="D38" s="37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</row>
    <row r="39" spans="3:32" s="22" customFormat="1" ht="30" customHeight="1">
      <c r="C39" s="37" t="s">
        <v>127</v>
      </c>
      <c r="D39" s="37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</row>
    <row r="40" spans="1:32" s="22" customFormat="1" ht="30" customHeight="1" thickBot="1">
      <c r="A40" s="37"/>
      <c r="G40" s="37"/>
      <c r="I40" s="15" t="s">
        <v>85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76"/>
      <c r="AB40" s="76"/>
      <c r="AC40" s="76"/>
      <c r="AD40" s="76"/>
      <c r="AE40" s="76"/>
      <c r="AF40" s="76"/>
    </row>
    <row r="41" spans="3:32" s="77" customFormat="1" ht="60" customHeight="1" thickBot="1">
      <c r="C41" s="78" t="s">
        <v>3</v>
      </c>
      <c r="D41" s="31" t="s">
        <v>160</v>
      </c>
      <c r="E41" s="31" t="s">
        <v>128</v>
      </c>
      <c r="F41" s="31" t="s">
        <v>129</v>
      </c>
      <c r="G41" s="31" t="s">
        <v>130</v>
      </c>
      <c r="H41" s="32" t="s">
        <v>131</v>
      </c>
      <c r="I41" s="32" t="s">
        <v>132</v>
      </c>
      <c r="M41" s="38"/>
      <c r="N41" s="38"/>
      <c r="O41" s="79"/>
      <c r="P41" s="38"/>
      <c r="Q41" s="38"/>
      <c r="R41" s="38"/>
      <c r="S41" s="38"/>
      <c r="T41" s="79"/>
      <c r="U41" s="38"/>
      <c r="V41" s="38"/>
      <c r="W41" s="80"/>
      <c r="X41" s="38"/>
      <c r="Y41" s="38"/>
      <c r="Z41" s="38"/>
      <c r="AA41" s="80"/>
      <c r="AB41" s="38"/>
      <c r="AC41" s="38"/>
      <c r="AD41" s="38"/>
      <c r="AE41" s="79"/>
      <c r="AF41" s="79"/>
    </row>
    <row r="42" spans="3:32" s="14" customFormat="1" ht="60" customHeight="1">
      <c r="C42" s="81" t="s">
        <v>6</v>
      </c>
      <c r="D42" s="82">
        <v>91099</v>
      </c>
      <c r="E42" s="82">
        <v>94034</v>
      </c>
      <c r="F42" s="83">
        <v>97844</v>
      </c>
      <c r="G42" s="84">
        <v>96762</v>
      </c>
      <c r="H42" s="85">
        <v>97795</v>
      </c>
      <c r="I42" s="85">
        <v>97595</v>
      </c>
      <c r="M42" s="15"/>
      <c r="N42" s="15"/>
      <c r="O42" s="17"/>
      <c r="P42" s="15"/>
      <c r="Q42" s="15"/>
      <c r="R42" s="15"/>
      <c r="S42" s="15"/>
      <c r="T42" s="17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7"/>
      <c r="AF42" s="17"/>
    </row>
    <row r="43" spans="3:32" s="14" customFormat="1" ht="60" customHeight="1">
      <c r="C43" s="86" t="s">
        <v>7</v>
      </c>
      <c r="D43" s="60">
        <v>14030</v>
      </c>
      <c r="E43" s="60">
        <v>15120</v>
      </c>
      <c r="F43" s="61">
        <v>15986</v>
      </c>
      <c r="G43" s="62">
        <v>15697</v>
      </c>
      <c r="H43" s="63">
        <v>15524</v>
      </c>
      <c r="I43" s="63">
        <v>15299</v>
      </c>
      <c r="M43" s="15"/>
      <c r="N43" s="15"/>
      <c r="O43" s="17"/>
      <c r="P43" s="15"/>
      <c r="Q43" s="15"/>
      <c r="R43" s="15"/>
      <c r="S43" s="15"/>
      <c r="T43" s="17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7"/>
      <c r="AF43" s="17"/>
    </row>
    <row r="44" spans="3:32" s="14" customFormat="1" ht="60" customHeight="1">
      <c r="C44" s="86" t="s">
        <v>8</v>
      </c>
      <c r="D44" s="60">
        <v>44107</v>
      </c>
      <c r="E44" s="60">
        <v>42914</v>
      </c>
      <c r="F44" s="61">
        <v>41647</v>
      </c>
      <c r="G44" s="62">
        <v>40713</v>
      </c>
      <c r="H44" s="63">
        <v>41830</v>
      </c>
      <c r="I44" s="63">
        <v>40643</v>
      </c>
      <c r="M44" s="15"/>
      <c r="N44" s="15"/>
      <c r="O44" s="17"/>
      <c r="P44" s="15"/>
      <c r="Q44" s="15"/>
      <c r="R44" s="15"/>
      <c r="S44" s="15"/>
      <c r="T44" s="17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7"/>
      <c r="AF44" s="17"/>
    </row>
    <row r="45" spans="3:32" s="14" customFormat="1" ht="60" customHeight="1">
      <c r="C45" s="86" t="s">
        <v>9</v>
      </c>
      <c r="D45" s="60">
        <v>7948</v>
      </c>
      <c r="E45" s="60">
        <v>8605</v>
      </c>
      <c r="F45" s="61">
        <v>9351</v>
      </c>
      <c r="G45" s="62">
        <v>9403</v>
      </c>
      <c r="H45" s="63">
        <v>9482</v>
      </c>
      <c r="I45" s="63">
        <v>9081</v>
      </c>
      <c r="M45" s="15"/>
      <c r="N45" s="15"/>
      <c r="O45" s="17"/>
      <c r="P45" s="15"/>
      <c r="Q45" s="15"/>
      <c r="R45" s="15"/>
      <c r="S45" s="15"/>
      <c r="T45" s="17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7"/>
      <c r="AF45" s="17"/>
    </row>
    <row r="46" spans="3:32" s="14" customFormat="1" ht="60" customHeight="1">
      <c r="C46" s="86" t="s">
        <v>10</v>
      </c>
      <c r="D46" s="60">
        <v>23491</v>
      </c>
      <c r="E46" s="60">
        <v>22968</v>
      </c>
      <c r="F46" s="61">
        <v>22510</v>
      </c>
      <c r="G46" s="62">
        <v>21626</v>
      </c>
      <c r="H46" s="63">
        <v>20944</v>
      </c>
      <c r="I46" s="63">
        <v>20099</v>
      </c>
      <c r="M46" s="15"/>
      <c r="N46" s="15"/>
      <c r="O46" s="17"/>
      <c r="P46" s="15"/>
      <c r="Q46" s="15"/>
      <c r="R46" s="15"/>
      <c r="S46" s="15"/>
      <c r="T46" s="17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7"/>
      <c r="AF46" s="17"/>
    </row>
    <row r="47" spans="3:32" s="14" customFormat="1" ht="60" customHeight="1">
      <c r="C47" s="86" t="s">
        <v>12</v>
      </c>
      <c r="D47" s="60">
        <v>18852</v>
      </c>
      <c r="E47" s="60">
        <v>18961</v>
      </c>
      <c r="F47" s="61">
        <v>19848</v>
      </c>
      <c r="G47" s="62">
        <v>19201</v>
      </c>
      <c r="H47" s="63">
        <v>19380</v>
      </c>
      <c r="I47" s="63">
        <v>18920</v>
      </c>
      <c r="M47" s="15"/>
      <c r="N47" s="15"/>
      <c r="O47" s="17"/>
      <c r="P47" s="15"/>
      <c r="Q47" s="15"/>
      <c r="R47" s="15"/>
      <c r="S47" s="15"/>
      <c r="T47" s="17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7"/>
      <c r="AF47" s="17"/>
    </row>
    <row r="48" spans="3:32" s="14" customFormat="1" ht="60" customHeight="1">
      <c r="C48" s="86" t="s">
        <v>11</v>
      </c>
      <c r="D48" s="60">
        <v>20138</v>
      </c>
      <c r="E48" s="60">
        <v>20356</v>
      </c>
      <c r="F48" s="61">
        <v>20188</v>
      </c>
      <c r="G48" s="62">
        <v>19552</v>
      </c>
      <c r="H48" s="63">
        <v>19241</v>
      </c>
      <c r="I48" s="63">
        <v>18915</v>
      </c>
      <c r="M48" s="15"/>
      <c r="N48" s="15"/>
      <c r="O48" s="17"/>
      <c r="P48" s="15"/>
      <c r="Q48" s="15"/>
      <c r="R48" s="15"/>
      <c r="S48" s="15"/>
      <c r="T48" s="17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7"/>
      <c r="AF48" s="17"/>
    </row>
    <row r="49" spans="3:32" s="14" customFormat="1" ht="60" customHeight="1">
      <c r="C49" s="86" t="s">
        <v>13</v>
      </c>
      <c r="D49" s="60">
        <v>12301</v>
      </c>
      <c r="E49" s="60">
        <v>12001</v>
      </c>
      <c r="F49" s="61">
        <v>11540</v>
      </c>
      <c r="G49" s="62">
        <v>10977</v>
      </c>
      <c r="H49" s="63">
        <v>10899</v>
      </c>
      <c r="I49" s="63">
        <v>11216</v>
      </c>
      <c r="M49" s="15"/>
      <c r="N49" s="15"/>
      <c r="O49" s="17"/>
      <c r="P49" s="15"/>
      <c r="Q49" s="15"/>
      <c r="R49" s="15"/>
      <c r="S49" s="15"/>
      <c r="T49" s="17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7"/>
      <c r="AF49" s="17"/>
    </row>
    <row r="50" spans="3:32" s="14" customFormat="1" ht="60" customHeight="1">
      <c r="C50" s="86" t="s">
        <v>15</v>
      </c>
      <c r="D50" s="60">
        <v>10505</v>
      </c>
      <c r="E50" s="60">
        <v>10635</v>
      </c>
      <c r="F50" s="61">
        <v>10890</v>
      </c>
      <c r="G50" s="62">
        <v>10591</v>
      </c>
      <c r="H50" s="63">
        <v>10824</v>
      </c>
      <c r="I50" s="63">
        <v>10706</v>
      </c>
      <c r="M50" s="15"/>
      <c r="N50" s="15"/>
      <c r="O50" s="17"/>
      <c r="P50" s="15"/>
      <c r="Q50" s="15"/>
      <c r="R50" s="15"/>
      <c r="S50" s="15"/>
      <c r="T50" s="17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7"/>
      <c r="AF50" s="17"/>
    </row>
    <row r="51" spans="3:32" s="14" customFormat="1" ht="60" customHeight="1">
      <c r="C51" s="86" t="s">
        <v>14</v>
      </c>
      <c r="D51" s="60">
        <v>10481</v>
      </c>
      <c r="E51" s="60">
        <v>11106</v>
      </c>
      <c r="F51" s="61">
        <v>11442</v>
      </c>
      <c r="G51" s="62">
        <v>10835</v>
      </c>
      <c r="H51" s="63">
        <v>10702</v>
      </c>
      <c r="I51" s="63">
        <v>10677</v>
      </c>
      <c r="M51" s="15"/>
      <c r="N51" s="15"/>
      <c r="O51" s="17"/>
      <c r="P51" s="15"/>
      <c r="Q51" s="15"/>
      <c r="R51" s="15"/>
      <c r="S51" s="15"/>
      <c r="T51" s="17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7"/>
      <c r="AF51" s="17"/>
    </row>
    <row r="52" spans="3:32" s="14" customFormat="1" ht="60" customHeight="1">
      <c r="C52" s="86" t="s">
        <v>80</v>
      </c>
      <c r="D52" s="60">
        <v>8722</v>
      </c>
      <c r="E52" s="60">
        <v>7325</v>
      </c>
      <c r="F52" s="61">
        <v>7282</v>
      </c>
      <c r="G52" s="62">
        <v>7027</v>
      </c>
      <c r="H52" s="63">
        <v>7308</v>
      </c>
      <c r="I52" s="63">
        <v>8371</v>
      </c>
      <c r="M52" s="15"/>
      <c r="N52" s="15"/>
      <c r="O52" s="17"/>
      <c r="P52" s="15"/>
      <c r="Q52" s="15"/>
      <c r="R52" s="15"/>
      <c r="S52" s="15"/>
      <c r="T52" s="17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7"/>
      <c r="AF52" s="17"/>
    </row>
    <row r="53" spans="3:32" s="14" customFormat="1" ht="60" customHeight="1" thickBot="1">
      <c r="C53" s="294" t="s">
        <v>81</v>
      </c>
      <c r="D53" s="295">
        <v>7227</v>
      </c>
      <c r="E53" s="295">
        <v>7087</v>
      </c>
      <c r="F53" s="296">
        <v>7691</v>
      </c>
      <c r="G53" s="297">
        <v>7837</v>
      </c>
      <c r="H53" s="252">
        <v>7978</v>
      </c>
      <c r="I53" s="252">
        <v>8109</v>
      </c>
      <c r="M53" s="15"/>
      <c r="N53" s="15"/>
      <c r="O53" s="17"/>
      <c r="P53" s="15"/>
      <c r="Q53" s="15"/>
      <c r="R53" s="15"/>
      <c r="S53" s="15"/>
      <c r="T53" s="17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7"/>
      <c r="AF53" s="17"/>
    </row>
    <row r="54" spans="3:32" s="55" customFormat="1" ht="30.75" customHeight="1">
      <c r="C54" s="298"/>
      <c r="D54" s="298"/>
      <c r="E54" s="298"/>
      <c r="F54" s="298"/>
      <c r="G54" s="298"/>
      <c r="H54" s="298"/>
      <c r="I54" s="298"/>
      <c r="J54" s="87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</row>
    <row r="55" s="8" customFormat="1" ht="44.25" customHeight="1">
      <c r="A55" s="93" t="s">
        <v>144</v>
      </c>
    </row>
    <row r="56" s="8" customFormat="1" ht="33" customHeight="1">
      <c r="C56" s="57" t="s">
        <v>145</v>
      </c>
    </row>
    <row r="57" s="8" customFormat="1" ht="11.25" customHeight="1"/>
    <row r="58" spans="1:34" s="22" customFormat="1" ht="30" customHeight="1">
      <c r="A58" s="37"/>
      <c r="B58" s="57" t="s">
        <v>146</v>
      </c>
      <c r="C58" s="37"/>
      <c r="D58" s="37"/>
      <c r="E58" s="37"/>
      <c r="F58" s="37"/>
      <c r="G58" s="37"/>
      <c r="H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76"/>
      <c r="AF58" s="76"/>
      <c r="AG58" s="76"/>
      <c r="AH58" s="76"/>
    </row>
    <row r="59" spans="1:34" s="22" customFormat="1" ht="30" customHeight="1" thickBot="1">
      <c r="A59" s="37"/>
      <c r="B59" s="57"/>
      <c r="C59" s="37"/>
      <c r="D59" s="37"/>
      <c r="E59" s="37"/>
      <c r="F59" s="37"/>
      <c r="G59" s="37"/>
      <c r="H59" s="15" t="s">
        <v>85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76"/>
      <c r="AF59" s="76"/>
      <c r="AG59" s="76"/>
      <c r="AH59" s="76"/>
    </row>
    <row r="60" spans="1:34" s="14" customFormat="1" ht="63" customHeight="1" thickBot="1">
      <c r="A60" s="15"/>
      <c r="B60" s="98" t="s">
        <v>3</v>
      </c>
      <c r="C60" s="99"/>
      <c r="D60" s="160" t="s">
        <v>160</v>
      </c>
      <c r="E60" s="160" t="s">
        <v>128</v>
      </c>
      <c r="F60" s="160" t="s">
        <v>129</v>
      </c>
      <c r="G60" s="161" t="s">
        <v>134</v>
      </c>
      <c r="H60" s="162" t="s">
        <v>135</v>
      </c>
      <c r="I60" s="162" t="s">
        <v>136</v>
      </c>
      <c r="L60" s="15"/>
      <c r="M60" s="23"/>
      <c r="N60" s="15"/>
      <c r="O60" s="15"/>
      <c r="P60" s="15"/>
      <c r="Q60" s="15"/>
      <c r="R60" s="15"/>
      <c r="S60" s="17"/>
      <c r="T60" s="17"/>
      <c r="U60" s="15"/>
      <c r="V60" s="15"/>
      <c r="W60" s="15"/>
      <c r="X60" s="15"/>
      <c r="Y60" s="23"/>
      <c r="Z60" s="15"/>
      <c r="AA60" s="15"/>
      <c r="AB60" s="15"/>
      <c r="AC60" s="15"/>
      <c r="AD60" s="15"/>
      <c r="AE60" s="15"/>
      <c r="AF60" s="17"/>
      <c r="AG60" s="17"/>
      <c r="AH60" s="17"/>
    </row>
    <row r="61" spans="1:34" s="14" customFormat="1" ht="63" customHeight="1">
      <c r="A61" s="15"/>
      <c r="B61" s="176" t="s">
        <v>52</v>
      </c>
      <c r="C61" s="177"/>
      <c r="D61" s="178">
        <v>1966223</v>
      </c>
      <c r="E61" s="178">
        <v>2317880</v>
      </c>
      <c r="F61" s="179">
        <v>2478083</v>
      </c>
      <c r="G61" s="180">
        <v>2491759</v>
      </c>
      <c r="H61" s="181">
        <v>2251002</v>
      </c>
      <c r="I61" s="181">
        <v>2319408</v>
      </c>
      <c r="L61" s="15"/>
      <c r="M61" s="23"/>
      <c r="N61" s="15"/>
      <c r="O61" s="15"/>
      <c r="P61" s="15"/>
      <c r="Q61" s="15"/>
      <c r="R61" s="15"/>
      <c r="S61" s="17"/>
      <c r="T61" s="17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7"/>
      <c r="AG61" s="17"/>
      <c r="AH61" s="17"/>
    </row>
    <row r="62" spans="1:34" s="14" customFormat="1" ht="63" customHeight="1">
      <c r="A62" s="15"/>
      <c r="B62" s="182" t="s">
        <v>53</v>
      </c>
      <c r="C62" s="183"/>
      <c r="D62" s="184">
        <v>1.033</v>
      </c>
      <c r="E62" s="184">
        <v>1.179</v>
      </c>
      <c r="F62" s="184">
        <f>F61/E61</f>
        <v>1.0691161751255458</v>
      </c>
      <c r="G62" s="185">
        <f>G61/F61</f>
        <v>1.005518782058551</v>
      </c>
      <c r="H62" s="186">
        <f>H61/G61</f>
        <v>0.9033786975385661</v>
      </c>
      <c r="I62" s="186">
        <f>I61/H61</f>
        <v>1.0303891333726047</v>
      </c>
      <c r="L62" s="15"/>
      <c r="M62" s="23"/>
      <c r="N62" s="15"/>
      <c r="O62" s="15"/>
      <c r="P62" s="15"/>
      <c r="Q62" s="15"/>
      <c r="R62" s="15"/>
      <c r="S62" s="17"/>
      <c r="T62" s="17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7"/>
      <c r="AG62" s="17"/>
      <c r="AH62" s="17"/>
    </row>
    <row r="63" spans="1:34" s="14" customFormat="1" ht="63" customHeight="1">
      <c r="A63" s="15"/>
      <c r="B63" s="182" t="s">
        <v>54</v>
      </c>
      <c r="C63" s="183"/>
      <c r="D63" s="187">
        <v>12318951</v>
      </c>
      <c r="E63" s="187">
        <v>14203723</v>
      </c>
      <c r="F63" s="188">
        <v>13947185</v>
      </c>
      <c r="G63" s="189">
        <v>14795924</v>
      </c>
      <c r="H63" s="181">
        <v>15315373</v>
      </c>
      <c r="I63" s="181">
        <v>16726873</v>
      </c>
      <c r="L63" s="15"/>
      <c r="M63" s="23"/>
      <c r="N63" s="15"/>
      <c r="O63" s="15"/>
      <c r="P63" s="15"/>
      <c r="Q63" s="15"/>
      <c r="R63" s="15"/>
      <c r="S63" s="17"/>
      <c r="T63" s="17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7"/>
      <c r="AG63" s="17"/>
      <c r="AH63" s="17"/>
    </row>
    <row r="64" spans="1:34" s="14" customFormat="1" ht="63" customHeight="1" thickBot="1">
      <c r="A64" s="15"/>
      <c r="B64" s="190" t="s">
        <v>53</v>
      </c>
      <c r="C64" s="191"/>
      <c r="D64" s="192">
        <v>1.03</v>
      </c>
      <c r="E64" s="192">
        <v>1.153</v>
      </c>
      <c r="F64" s="192">
        <f>F63/E63</f>
        <v>0.981938679035067</v>
      </c>
      <c r="G64" s="193">
        <f>G63/F63</f>
        <v>1.0608537851903448</v>
      </c>
      <c r="H64" s="194">
        <f>H63/G63</f>
        <v>1.0351075742211167</v>
      </c>
      <c r="I64" s="194">
        <f>I63/H63</f>
        <v>1.0921622999322316</v>
      </c>
      <c r="L64" s="15"/>
      <c r="M64" s="23"/>
      <c r="N64" s="15"/>
      <c r="O64" s="15"/>
      <c r="P64" s="15"/>
      <c r="Q64" s="15"/>
      <c r="R64" s="15"/>
      <c r="S64" s="17"/>
      <c r="T64" s="17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7"/>
      <c r="AG64" s="17"/>
      <c r="AH64" s="17"/>
    </row>
    <row r="65" spans="1:34" s="14" customFormat="1" ht="63" customHeight="1">
      <c r="A65" s="15"/>
      <c r="B65" s="195" t="s">
        <v>55</v>
      </c>
      <c r="C65" s="196"/>
      <c r="D65" s="178">
        <v>14285174</v>
      </c>
      <c r="E65" s="178">
        <v>16521603</v>
      </c>
      <c r="F65" s="179">
        <v>16425268</v>
      </c>
      <c r="G65" s="189">
        <f>SUM(G61+G63)</f>
        <v>17287683</v>
      </c>
      <c r="H65" s="181">
        <f>SUM(H61+H63)</f>
        <v>17566375</v>
      </c>
      <c r="I65" s="181">
        <f>SUM(I61+I63)</f>
        <v>19046281</v>
      </c>
      <c r="L65" s="15"/>
      <c r="M65" s="23"/>
      <c r="N65" s="15"/>
      <c r="O65" s="15"/>
      <c r="P65" s="15"/>
      <c r="Q65" s="15"/>
      <c r="R65" s="15"/>
      <c r="S65" s="17"/>
      <c r="T65" s="17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7"/>
      <c r="AG65" s="17"/>
      <c r="AH65" s="17"/>
    </row>
    <row r="66" spans="1:34" s="14" customFormat="1" ht="63" customHeight="1" thickBot="1">
      <c r="A66" s="15"/>
      <c r="B66" s="197" t="s">
        <v>53</v>
      </c>
      <c r="C66" s="198"/>
      <c r="D66" s="192">
        <v>1.03</v>
      </c>
      <c r="E66" s="192">
        <v>1.157</v>
      </c>
      <c r="F66" s="192">
        <f>F65/E65</f>
        <v>0.9941691493252803</v>
      </c>
      <c r="G66" s="199">
        <f>G65/F65</f>
        <v>1.052505383778213</v>
      </c>
      <c r="H66" s="194">
        <f>H65/G65</f>
        <v>1.0161208416419945</v>
      </c>
      <c r="I66" s="194">
        <f>I65/H65</f>
        <v>1.0842465221196746</v>
      </c>
      <c r="L66" s="15"/>
      <c r="M66" s="23"/>
      <c r="N66" s="15"/>
      <c r="O66" s="15"/>
      <c r="P66" s="15"/>
      <c r="Q66" s="15"/>
      <c r="R66" s="15"/>
      <c r="S66" s="17"/>
      <c r="T66" s="17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7"/>
      <c r="AG66" s="17"/>
      <c r="AH66" s="17"/>
    </row>
    <row r="67" spans="12:34" s="22" customFormat="1" ht="21"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</row>
    <row r="68" spans="12:34" s="22" customFormat="1" ht="42.75" customHeight="1"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</row>
    <row r="69" spans="1:34" s="22" customFormat="1" ht="30" customHeight="1">
      <c r="A69" s="37"/>
      <c r="B69" s="57" t="s">
        <v>147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76"/>
      <c r="AH69" s="76"/>
    </row>
    <row r="70" spans="1:34" s="22" customFormat="1" ht="30" customHeight="1" thickBot="1">
      <c r="A70" s="37"/>
      <c r="B70" s="200"/>
      <c r="C70" s="159"/>
      <c r="D70" s="159"/>
      <c r="E70" s="159"/>
      <c r="F70" s="159"/>
      <c r="G70" s="159"/>
      <c r="H70" s="159"/>
      <c r="J70" s="37"/>
      <c r="K70" s="37"/>
      <c r="L70" s="37"/>
      <c r="M70" s="37"/>
      <c r="N70" s="37"/>
      <c r="O70" s="37"/>
      <c r="P70" s="15" t="s">
        <v>85</v>
      </c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76"/>
      <c r="AH70" s="76"/>
    </row>
    <row r="71" spans="1:34" s="14" customFormat="1" ht="63" customHeight="1" thickBot="1">
      <c r="A71" s="110"/>
      <c r="B71" s="98" t="s">
        <v>3</v>
      </c>
      <c r="C71" s="99"/>
      <c r="D71" s="78" t="s">
        <v>69</v>
      </c>
      <c r="E71" s="236" t="s">
        <v>56</v>
      </c>
      <c r="F71" s="237" t="s">
        <v>57</v>
      </c>
      <c r="G71" s="236" t="s">
        <v>58</v>
      </c>
      <c r="H71" s="237" t="s">
        <v>59</v>
      </c>
      <c r="I71" s="236" t="s">
        <v>60</v>
      </c>
      <c r="J71" s="100" t="s">
        <v>148</v>
      </c>
      <c r="K71" s="100" t="s">
        <v>149</v>
      </c>
      <c r="L71" s="238" t="s">
        <v>150</v>
      </c>
      <c r="M71" s="100" t="s">
        <v>151</v>
      </c>
      <c r="N71" s="238" t="s">
        <v>152</v>
      </c>
      <c r="O71" s="102" t="s">
        <v>153</v>
      </c>
      <c r="P71" s="39" t="s">
        <v>154</v>
      </c>
      <c r="Q71" s="15"/>
      <c r="R71" s="23"/>
      <c r="S71" s="15"/>
      <c r="T71" s="15"/>
      <c r="U71" s="15"/>
      <c r="V71" s="15"/>
      <c r="W71" s="23"/>
      <c r="X71" s="15"/>
      <c r="Y71" s="15"/>
      <c r="Z71" s="15"/>
      <c r="AA71" s="15"/>
      <c r="AB71" s="15"/>
      <c r="AC71" s="17"/>
      <c r="AD71" s="17"/>
      <c r="AE71" s="15"/>
      <c r="AF71" s="15"/>
      <c r="AG71" s="15"/>
      <c r="AH71" s="17"/>
    </row>
    <row r="72" spans="1:34" s="14" customFormat="1" ht="63" customHeight="1">
      <c r="A72" s="110"/>
      <c r="B72" s="257" t="s">
        <v>93</v>
      </c>
      <c r="C72" s="201" t="s">
        <v>61</v>
      </c>
      <c r="D72" s="202">
        <v>75656</v>
      </c>
      <c r="E72" s="203">
        <v>85141</v>
      </c>
      <c r="F72" s="204">
        <v>98633</v>
      </c>
      <c r="G72" s="203">
        <v>84573</v>
      </c>
      <c r="H72" s="204">
        <v>91371</v>
      </c>
      <c r="I72" s="203">
        <v>91638</v>
      </c>
      <c r="J72" s="229">
        <v>112765</v>
      </c>
      <c r="K72" s="229">
        <v>121633</v>
      </c>
      <c r="L72" s="204">
        <v>99223</v>
      </c>
      <c r="M72" s="203">
        <v>94759</v>
      </c>
      <c r="N72" s="204">
        <v>100997</v>
      </c>
      <c r="O72" s="205">
        <v>89590</v>
      </c>
      <c r="P72" s="230">
        <f aca="true" t="shared" si="0" ref="P72:P80">SUM(K33+L33+M33+N33+O33+P33+J72+K72+L72+M72+N72+O72)</f>
        <v>618967</v>
      </c>
      <c r="Q72" s="15"/>
      <c r="R72" s="23"/>
      <c r="S72" s="15"/>
      <c r="T72" s="15"/>
      <c r="U72" s="15"/>
      <c r="V72" s="15"/>
      <c r="W72" s="23"/>
      <c r="X72" s="15"/>
      <c r="Y72" s="15"/>
      <c r="Z72" s="15"/>
      <c r="AA72" s="15"/>
      <c r="AB72" s="15"/>
      <c r="AC72" s="17"/>
      <c r="AD72" s="17"/>
      <c r="AE72" s="15"/>
      <c r="AF72" s="15"/>
      <c r="AG72" s="15"/>
      <c r="AH72" s="17"/>
    </row>
    <row r="73" spans="1:34" s="14" customFormat="1" ht="63" customHeight="1">
      <c r="A73" s="110"/>
      <c r="B73" s="258"/>
      <c r="C73" s="206" t="s">
        <v>62</v>
      </c>
      <c r="D73" s="207">
        <v>86434</v>
      </c>
      <c r="E73" s="208">
        <v>81351</v>
      </c>
      <c r="F73" s="209">
        <v>101673</v>
      </c>
      <c r="G73" s="208">
        <v>82285</v>
      </c>
      <c r="H73" s="209">
        <v>100028</v>
      </c>
      <c r="I73" s="208">
        <v>96064</v>
      </c>
      <c r="J73" s="231">
        <v>109513</v>
      </c>
      <c r="K73" s="231">
        <v>126263</v>
      </c>
      <c r="L73" s="209">
        <v>103113</v>
      </c>
      <c r="M73" s="208">
        <v>94915</v>
      </c>
      <c r="N73" s="209">
        <v>104267</v>
      </c>
      <c r="O73" s="210">
        <v>87523</v>
      </c>
      <c r="P73" s="232">
        <f t="shared" si="0"/>
        <v>625594</v>
      </c>
      <c r="Q73" s="15"/>
      <c r="R73" s="23"/>
      <c r="S73" s="15"/>
      <c r="T73" s="15"/>
      <c r="U73" s="15"/>
      <c r="V73" s="15"/>
      <c r="W73" s="23"/>
      <c r="X73" s="15"/>
      <c r="Y73" s="15"/>
      <c r="Z73" s="15"/>
      <c r="AA73" s="15"/>
      <c r="AB73" s="15"/>
      <c r="AC73" s="17"/>
      <c r="AD73" s="17"/>
      <c r="AE73" s="15"/>
      <c r="AF73" s="15"/>
      <c r="AG73" s="15"/>
      <c r="AH73" s="17"/>
    </row>
    <row r="74" spans="1:34" s="14" customFormat="1" ht="63" customHeight="1" thickBot="1">
      <c r="A74" s="110"/>
      <c r="B74" s="259"/>
      <c r="C74" s="211" t="s">
        <v>63</v>
      </c>
      <c r="D74" s="212">
        <f aca="true" t="shared" si="1" ref="D74:I74">SUM(D72:D73)</f>
        <v>162090</v>
      </c>
      <c r="E74" s="213">
        <f t="shared" si="1"/>
        <v>166492</v>
      </c>
      <c r="F74" s="212">
        <f t="shared" si="1"/>
        <v>200306</v>
      </c>
      <c r="G74" s="213">
        <f t="shared" si="1"/>
        <v>166858</v>
      </c>
      <c r="H74" s="212">
        <f t="shared" si="1"/>
        <v>191399</v>
      </c>
      <c r="I74" s="213">
        <f t="shared" si="1"/>
        <v>187702</v>
      </c>
      <c r="J74" s="213">
        <f aca="true" t="shared" si="2" ref="J74:O74">SUM(J72:J73)</f>
        <v>222278</v>
      </c>
      <c r="K74" s="213">
        <f t="shared" si="2"/>
        <v>247896</v>
      </c>
      <c r="L74" s="212">
        <f t="shared" si="2"/>
        <v>202336</v>
      </c>
      <c r="M74" s="213">
        <f t="shared" si="2"/>
        <v>189674</v>
      </c>
      <c r="N74" s="212">
        <f t="shared" si="2"/>
        <v>205264</v>
      </c>
      <c r="O74" s="214">
        <f t="shared" si="2"/>
        <v>177113</v>
      </c>
      <c r="P74" s="233">
        <f t="shared" si="0"/>
        <v>1244561</v>
      </c>
      <c r="Q74" s="15"/>
      <c r="R74" s="23"/>
      <c r="S74" s="15"/>
      <c r="T74" s="15"/>
      <c r="U74" s="15"/>
      <c r="V74" s="15"/>
      <c r="W74" s="23"/>
      <c r="X74" s="15"/>
      <c r="Y74" s="15"/>
      <c r="Z74" s="15"/>
      <c r="AA74" s="15"/>
      <c r="AB74" s="15"/>
      <c r="AC74" s="17"/>
      <c r="AD74" s="17"/>
      <c r="AE74" s="15"/>
      <c r="AF74" s="15"/>
      <c r="AG74" s="15"/>
      <c r="AH74" s="17"/>
    </row>
    <row r="75" spans="1:34" s="14" customFormat="1" ht="63" customHeight="1">
      <c r="A75" s="110"/>
      <c r="B75" s="257" t="s">
        <v>94</v>
      </c>
      <c r="C75" s="215" t="s">
        <v>61</v>
      </c>
      <c r="D75" s="216">
        <v>628923</v>
      </c>
      <c r="E75" s="217">
        <v>602828</v>
      </c>
      <c r="F75" s="218">
        <v>780581</v>
      </c>
      <c r="G75" s="217">
        <v>640566</v>
      </c>
      <c r="H75" s="218">
        <v>715640</v>
      </c>
      <c r="I75" s="217">
        <v>653527</v>
      </c>
      <c r="J75" s="229">
        <v>708181</v>
      </c>
      <c r="K75" s="229">
        <v>826362</v>
      </c>
      <c r="L75" s="204">
        <v>681692</v>
      </c>
      <c r="M75" s="203">
        <v>792381</v>
      </c>
      <c r="N75" s="204">
        <v>779700</v>
      </c>
      <c r="O75" s="205">
        <v>616773</v>
      </c>
      <c r="P75" s="230">
        <f t="shared" si="0"/>
        <v>4405089</v>
      </c>
      <c r="Q75" s="15"/>
      <c r="R75" s="23"/>
      <c r="S75" s="15"/>
      <c r="T75" s="15"/>
      <c r="U75" s="15"/>
      <c r="V75" s="15"/>
      <c r="W75" s="23"/>
      <c r="X75" s="15"/>
      <c r="Y75" s="15"/>
      <c r="Z75" s="15"/>
      <c r="AA75" s="15"/>
      <c r="AB75" s="15"/>
      <c r="AC75" s="17"/>
      <c r="AD75" s="17"/>
      <c r="AE75" s="15"/>
      <c r="AF75" s="15"/>
      <c r="AG75" s="15"/>
      <c r="AH75" s="17"/>
    </row>
    <row r="76" spans="1:34" s="14" customFormat="1" ht="63" customHeight="1">
      <c r="A76" s="110"/>
      <c r="B76" s="258"/>
      <c r="C76" s="206" t="s">
        <v>62</v>
      </c>
      <c r="D76" s="207">
        <v>564984</v>
      </c>
      <c r="E76" s="208">
        <v>601678</v>
      </c>
      <c r="F76" s="209">
        <v>760625</v>
      </c>
      <c r="G76" s="208">
        <v>643351</v>
      </c>
      <c r="H76" s="209">
        <v>682748</v>
      </c>
      <c r="I76" s="208">
        <v>634585</v>
      </c>
      <c r="J76" s="231">
        <v>710965</v>
      </c>
      <c r="K76" s="231">
        <v>820986</v>
      </c>
      <c r="L76" s="209">
        <v>663425</v>
      </c>
      <c r="M76" s="208">
        <v>787437</v>
      </c>
      <c r="N76" s="209">
        <v>762647</v>
      </c>
      <c r="O76" s="210">
        <v>666288</v>
      </c>
      <c r="P76" s="232">
        <f t="shared" si="0"/>
        <v>4411748</v>
      </c>
      <c r="Q76" s="15"/>
      <c r="R76" s="23"/>
      <c r="S76" s="15"/>
      <c r="T76" s="15"/>
      <c r="U76" s="15"/>
      <c r="V76" s="15"/>
      <c r="W76" s="23"/>
      <c r="X76" s="15"/>
      <c r="Y76" s="15"/>
      <c r="Z76" s="15"/>
      <c r="AA76" s="15"/>
      <c r="AB76" s="15"/>
      <c r="AC76" s="17"/>
      <c r="AD76" s="17"/>
      <c r="AE76" s="15"/>
      <c r="AF76" s="15"/>
      <c r="AG76" s="15"/>
      <c r="AH76" s="17"/>
    </row>
    <row r="77" spans="1:34" s="14" customFormat="1" ht="63" customHeight="1" thickBot="1">
      <c r="A77" s="110"/>
      <c r="B77" s="259"/>
      <c r="C77" s="211" t="s">
        <v>63</v>
      </c>
      <c r="D77" s="212">
        <f aca="true" t="shared" si="3" ref="D77:I77">SUM(D75:D76)</f>
        <v>1193907</v>
      </c>
      <c r="E77" s="213">
        <f t="shared" si="3"/>
        <v>1204506</v>
      </c>
      <c r="F77" s="212">
        <f t="shared" si="3"/>
        <v>1541206</v>
      </c>
      <c r="G77" s="213">
        <f t="shared" si="3"/>
        <v>1283917</v>
      </c>
      <c r="H77" s="212">
        <f t="shared" si="3"/>
        <v>1398388</v>
      </c>
      <c r="I77" s="213">
        <f t="shared" si="3"/>
        <v>1288112</v>
      </c>
      <c r="J77" s="213">
        <f aca="true" t="shared" si="4" ref="J77:O77">SUM(J75:J76)</f>
        <v>1419146</v>
      </c>
      <c r="K77" s="213">
        <f t="shared" si="4"/>
        <v>1647348</v>
      </c>
      <c r="L77" s="212">
        <f t="shared" si="4"/>
        <v>1345117</v>
      </c>
      <c r="M77" s="213">
        <f t="shared" si="4"/>
        <v>1579818</v>
      </c>
      <c r="N77" s="212">
        <f t="shared" si="4"/>
        <v>1542347</v>
      </c>
      <c r="O77" s="214">
        <f t="shared" si="4"/>
        <v>1283061</v>
      </c>
      <c r="P77" s="234">
        <f t="shared" si="0"/>
        <v>8816837</v>
      </c>
      <c r="Q77" s="15"/>
      <c r="R77" s="23"/>
      <c r="S77" s="15"/>
      <c r="T77" s="15"/>
      <c r="U77" s="15"/>
      <c r="V77" s="15"/>
      <c r="W77" s="23"/>
      <c r="X77" s="15"/>
      <c r="Y77" s="15"/>
      <c r="Z77" s="15"/>
      <c r="AA77" s="15"/>
      <c r="AB77" s="15"/>
      <c r="AC77" s="17"/>
      <c r="AD77" s="17"/>
      <c r="AE77" s="15"/>
      <c r="AF77" s="15"/>
      <c r="AG77" s="15"/>
      <c r="AH77" s="17"/>
    </row>
    <row r="78" spans="1:34" s="14" customFormat="1" ht="63" customHeight="1">
      <c r="A78" s="110"/>
      <c r="B78" s="176" t="s">
        <v>64</v>
      </c>
      <c r="C78" s="219"/>
      <c r="D78" s="220">
        <f>SUM(D72+D75)</f>
        <v>704579</v>
      </c>
      <c r="E78" s="221">
        <f>SUM(E72+E75)</f>
        <v>687969</v>
      </c>
      <c r="F78" s="220">
        <f aca="true" t="shared" si="5" ref="F78:O79">SUM(F72+F75)</f>
        <v>879214</v>
      </c>
      <c r="G78" s="221">
        <f t="shared" si="5"/>
        <v>725139</v>
      </c>
      <c r="H78" s="220">
        <f t="shared" si="5"/>
        <v>807011</v>
      </c>
      <c r="I78" s="221">
        <f t="shared" si="5"/>
        <v>745165</v>
      </c>
      <c r="J78" s="221">
        <f t="shared" si="5"/>
        <v>820946</v>
      </c>
      <c r="K78" s="221">
        <f t="shared" si="5"/>
        <v>947995</v>
      </c>
      <c r="L78" s="220">
        <f t="shared" si="5"/>
        <v>780915</v>
      </c>
      <c r="M78" s="221">
        <f t="shared" si="5"/>
        <v>887140</v>
      </c>
      <c r="N78" s="220">
        <f t="shared" si="5"/>
        <v>880697</v>
      </c>
      <c r="O78" s="222">
        <f t="shared" si="5"/>
        <v>706363</v>
      </c>
      <c r="P78" s="235">
        <f t="shared" si="0"/>
        <v>5024056</v>
      </c>
      <c r="Q78" s="15"/>
      <c r="R78" s="23"/>
      <c r="S78" s="15"/>
      <c r="T78" s="15"/>
      <c r="U78" s="15"/>
      <c r="V78" s="15"/>
      <c r="W78" s="23"/>
      <c r="X78" s="15"/>
      <c r="Y78" s="15"/>
      <c r="Z78" s="15"/>
      <c r="AA78" s="15"/>
      <c r="AB78" s="15"/>
      <c r="AC78" s="17"/>
      <c r="AD78" s="17"/>
      <c r="AE78" s="15"/>
      <c r="AF78" s="15"/>
      <c r="AG78" s="15"/>
      <c r="AH78" s="17"/>
    </row>
    <row r="79" spans="1:34" s="14" customFormat="1" ht="63" customHeight="1" thickBot="1">
      <c r="A79" s="110"/>
      <c r="B79" s="223" t="s">
        <v>65</v>
      </c>
      <c r="C79" s="224"/>
      <c r="D79" s="212">
        <f>SUM(D73+D76)</f>
        <v>651418</v>
      </c>
      <c r="E79" s="213">
        <f>SUM(E73+E76)</f>
        <v>683029</v>
      </c>
      <c r="F79" s="212">
        <f t="shared" si="5"/>
        <v>862298</v>
      </c>
      <c r="G79" s="213">
        <f t="shared" si="5"/>
        <v>725636</v>
      </c>
      <c r="H79" s="212">
        <f t="shared" si="5"/>
        <v>782776</v>
      </c>
      <c r="I79" s="213">
        <f t="shared" si="5"/>
        <v>730649</v>
      </c>
      <c r="J79" s="213">
        <f t="shared" si="5"/>
        <v>820478</v>
      </c>
      <c r="K79" s="213">
        <f t="shared" si="5"/>
        <v>947249</v>
      </c>
      <c r="L79" s="212">
        <f t="shared" si="5"/>
        <v>766538</v>
      </c>
      <c r="M79" s="213">
        <f t="shared" si="5"/>
        <v>882352</v>
      </c>
      <c r="N79" s="212">
        <f t="shared" si="5"/>
        <v>866914</v>
      </c>
      <c r="O79" s="214">
        <f t="shared" si="5"/>
        <v>753811</v>
      </c>
      <c r="P79" s="233">
        <f t="shared" si="0"/>
        <v>5037342</v>
      </c>
      <c r="Q79" s="15"/>
      <c r="R79" s="23"/>
      <c r="S79" s="15"/>
      <c r="T79" s="15"/>
      <c r="U79" s="15"/>
      <c r="V79" s="15"/>
      <c r="W79" s="23"/>
      <c r="X79" s="15"/>
      <c r="Y79" s="15"/>
      <c r="Z79" s="15"/>
      <c r="AA79" s="15"/>
      <c r="AB79" s="15"/>
      <c r="AC79" s="17"/>
      <c r="AD79" s="17"/>
      <c r="AE79" s="15"/>
      <c r="AF79" s="15"/>
      <c r="AG79" s="15"/>
      <c r="AH79" s="17"/>
    </row>
    <row r="80" spans="1:34" s="14" customFormat="1" ht="63" customHeight="1" thickBot="1">
      <c r="A80" s="110"/>
      <c r="B80" s="225" t="s">
        <v>66</v>
      </c>
      <c r="C80" s="226"/>
      <c r="D80" s="227">
        <f aca="true" t="shared" si="6" ref="D80:I80">SUM(D78:D79)</f>
        <v>1355997</v>
      </c>
      <c r="E80" s="228">
        <f t="shared" si="6"/>
        <v>1370998</v>
      </c>
      <c r="F80" s="227">
        <f t="shared" si="6"/>
        <v>1741512</v>
      </c>
      <c r="G80" s="228">
        <f t="shared" si="6"/>
        <v>1450775</v>
      </c>
      <c r="H80" s="227">
        <f t="shared" si="6"/>
        <v>1589787</v>
      </c>
      <c r="I80" s="228">
        <f t="shared" si="6"/>
        <v>1475814</v>
      </c>
      <c r="J80" s="213">
        <f aca="true" t="shared" si="7" ref="J80:O80">SUM(J78:J79)</f>
        <v>1641424</v>
      </c>
      <c r="K80" s="213">
        <f t="shared" si="7"/>
        <v>1895244</v>
      </c>
      <c r="L80" s="212">
        <f t="shared" si="7"/>
        <v>1547453</v>
      </c>
      <c r="M80" s="213">
        <f t="shared" si="7"/>
        <v>1769492</v>
      </c>
      <c r="N80" s="212">
        <f t="shared" si="7"/>
        <v>1747611</v>
      </c>
      <c r="O80" s="214">
        <f t="shared" si="7"/>
        <v>1460174</v>
      </c>
      <c r="P80" s="233">
        <f t="shared" si="0"/>
        <v>10061398</v>
      </c>
      <c r="Q80" s="15"/>
      <c r="R80" s="23"/>
      <c r="S80" s="15"/>
      <c r="T80" s="15"/>
      <c r="U80" s="15"/>
      <c r="V80" s="15"/>
      <c r="W80" s="23"/>
      <c r="X80" s="15"/>
      <c r="Y80" s="15"/>
      <c r="Z80" s="15"/>
      <c r="AA80" s="15"/>
      <c r="AB80" s="15"/>
      <c r="AC80" s="17"/>
      <c r="AD80" s="17"/>
      <c r="AE80" s="15"/>
      <c r="AF80" s="15"/>
      <c r="AG80" s="15"/>
      <c r="AH80" s="17"/>
    </row>
    <row r="81" spans="12:34" ht="12"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</row>
    <row r="82" ht="100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43.5" customHeight="1"/>
    <row r="109" spans="1:37" ht="12">
      <c r="A109" s="89"/>
      <c r="B109" s="89"/>
      <c r="C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</row>
  </sheetData>
  <mergeCells count="16">
    <mergeCell ref="G9:G10"/>
    <mergeCell ref="E11:E12"/>
    <mergeCell ref="B75:B77"/>
    <mergeCell ref="C16:D16"/>
    <mergeCell ref="C17:D17"/>
    <mergeCell ref="C8:D8"/>
    <mergeCell ref="I9:I10"/>
    <mergeCell ref="I11:I12"/>
    <mergeCell ref="B72:B74"/>
    <mergeCell ref="H9:H10"/>
    <mergeCell ref="H11:H12"/>
    <mergeCell ref="F11:F12"/>
    <mergeCell ref="G11:G12"/>
    <mergeCell ref="G30:H30"/>
    <mergeCell ref="E9:E10"/>
    <mergeCell ref="F9:F10"/>
  </mergeCells>
  <printOptions horizontalCentered="1" verticalCentered="1"/>
  <pageMargins left="0.73" right="0.55" top="0.55" bottom="0.21" header="0" footer="0.21"/>
  <pageSetup blackAndWhite="1" horizontalDpi="300" verticalDpi="300" orientation="portrait" paperSize="9" scale="31" r:id="rId2"/>
  <rowBreaks count="1" manualBreakCount="1">
    <brk id="54" max="15" man="1"/>
  </rowBreaks>
  <colBreaks count="1" manualBreakCount="1">
    <brk id="16" max="13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4"/>
  <sheetViews>
    <sheetView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88" customWidth="1"/>
    <col min="2" max="2" width="6.50390625" style="88" customWidth="1"/>
    <col min="3" max="3" width="22.875" style="88" customWidth="1"/>
    <col min="4" max="4" width="23.875" style="88" customWidth="1"/>
    <col min="5" max="5" width="24.125" style="88" customWidth="1"/>
    <col min="6" max="8" width="23.875" style="88" customWidth="1"/>
    <col min="9" max="9" width="22.875" style="88" customWidth="1"/>
    <col min="10" max="10" width="5.00390625" style="88" customWidth="1"/>
    <col min="11" max="11" width="12.875" style="88" customWidth="1"/>
    <col min="12" max="12" width="15.50390625" style="88" customWidth="1"/>
    <col min="13" max="13" width="12.875" style="88" customWidth="1"/>
    <col min="14" max="14" width="19.875" style="88" customWidth="1"/>
    <col min="15" max="30" width="8.875" style="88" customWidth="1"/>
    <col min="31" max="31" width="1.00390625" style="88" customWidth="1"/>
    <col min="32" max="32" width="7.00390625" style="88" customWidth="1"/>
    <col min="33" max="33" width="1.00390625" style="88" customWidth="1"/>
    <col min="34" max="16384" width="9.375" style="88" customWidth="1"/>
  </cols>
  <sheetData>
    <row r="1" spans="14:32" ht="12"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2:32" s="8" customFormat="1" ht="39.75" customHeight="1">
      <c r="B2" s="90" t="s">
        <v>159</v>
      </c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3:32" s="8" customFormat="1" ht="8.25" customHeight="1">
      <c r="C3" s="57" t="s">
        <v>156</v>
      </c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2:32" s="92" customFormat="1" ht="30" customHeight="1">
      <c r="B4" s="93" t="s">
        <v>157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</row>
    <row r="5" spans="1:32" s="8" customFormat="1" ht="25.5" customHeight="1" thickBot="1">
      <c r="A5" s="95"/>
      <c r="D5" s="96"/>
      <c r="E5" s="96"/>
      <c r="H5" s="96"/>
      <c r="I5" s="97" t="s">
        <v>85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1"/>
    </row>
    <row r="6" spans="3:32" s="14" customFormat="1" ht="33.75" customHeight="1" thickBot="1">
      <c r="C6" s="98" t="s">
        <v>133</v>
      </c>
      <c r="D6" s="99"/>
      <c r="E6" s="100" t="s">
        <v>128</v>
      </c>
      <c r="F6" s="100" t="s">
        <v>129</v>
      </c>
      <c r="G6" s="101" t="s">
        <v>134</v>
      </c>
      <c r="H6" s="102" t="s">
        <v>135</v>
      </c>
      <c r="I6" s="102" t="s">
        <v>136</v>
      </c>
      <c r="N6" s="17"/>
      <c r="O6" s="15"/>
      <c r="P6" s="15"/>
      <c r="Q6" s="17"/>
      <c r="R6" s="15"/>
      <c r="S6" s="15"/>
      <c r="T6" s="15"/>
      <c r="U6" s="15"/>
      <c r="V6" s="17"/>
      <c r="W6" s="15"/>
      <c r="X6" s="15"/>
      <c r="Y6" s="15"/>
      <c r="Z6" s="23"/>
      <c r="AA6" s="15"/>
      <c r="AB6" s="15"/>
      <c r="AC6" s="15"/>
      <c r="AD6" s="15"/>
      <c r="AE6" s="15"/>
      <c r="AF6" s="15"/>
    </row>
    <row r="7" spans="3:32" s="14" customFormat="1" ht="30.75" customHeight="1">
      <c r="C7" s="103" t="s">
        <v>16</v>
      </c>
      <c r="D7" s="104"/>
      <c r="E7" s="105">
        <v>17203</v>
      </c>
      <c r="F7" s="105">
        <v>16734</v>
      </c>
      <c r="G7" s="106">
        <v>18559</v>
      </c>
      <c r="H7" s="107">
        <v>18461</v>
      </c>
      <c r="I7" s="107">
        <v>20199</v>
      </c>
      <c r="L7" s="108"/>
      <c r="N7" s="17"/>
      <c r="O7" s="15"/>
      <c r="P7" s="15"/>
      <c r="Q7" s="17"/>
      <c r="R7" s="15"/>
      <c r="S7" s="15"/>
      <c r="T7" s="15"/>
      <c r="U7" s="15"/>
      <c r="V7" s="17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3:32" s="14" customFormat="1" ht="30.75" customHeight="1">
      <c r="C8" s="109" t="s">
        <v>17</v>
      </c>
      <c r="D8" s="110"/>
      <c r="E8" s="111">
        <v>68814</v>
      </c>
      <c r="F8" s="111">
        <v>99682</v>
      </c>
      <c r="G8" s="112">
        <v>112900</v>
      </c>
      <c r="H8" s="113">
        <v>95292</v>
      </c>
      <c r="I8" s="113">
        <v>75304</v>
      </c>
      <c r="L8" s="108"/>
      <c r="N8" s="17"/>
      <c r="O8" s="15"/>
      <c r="P8" s="15"/>
      <c r="Q8" s="17"/>
      <c r="R8" s="15"/>
      <c r="S8" s="15"/>
      <c r="T8" s="15"/>
      <c r="U8" s="15"/>
      <c r="V8" s="17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3:32" s="14" customFormat="1" ht="30.75" customHeight="1">
      <c r="C9" s="109" t="s">
        <v>18</v>
      </c>
      <c r="D9" s="114"/>
      <c r="E9" s="111">
        <v>653</v>
      </c>
      <c r="F9" s="111">
        <v>988</v>
      </c>
      <c r="G9" s="112">
        <v>3082</v>
      </c>
      <c r="H9" s="113">
        <v>7358</v>
      </c>
      <c r="I9" s="115">
        <v>4277</v>
      </c>
      <c r="L9" s="108"/>
      <c r="N9" s="17"/>
      <c r="O9" s="15"/>
      <c r="P9" s="15"/>
      <c r="Q9" s="17"/>
      <c r="R9" s="15"/>
      <c r="S9" s="15"/>
      <c r="T9" s="15"/>
      <c r="U9" s="15"/>
      <c r="V9" s="17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3:32" s="14" customFormat="1" ht="30.75" customHeight="1">
      <c r="C10" s="109" t="s">
        <v>86</v>
      </c>
      <c r="D10" s="114"/>
      <c r="E10" s="116" t="s">
        <v>70</v>
      </c>
      <c r="F10" s="116" t="s">
        <v>70</v>
      </c>
      <c r="G10" s="112">
        <v>2</v>
      </c>
      <c r="H10" s="113">
        <v>1</v>
      </c>
      <c r="I10" s="117" t="s">
        <v>70</v>
      </c>
      <c r="N10" s="17"/>
      <c r="O10" s="15"/>
      <c r="P10" s="15"/>
      <c r="Q10" s="17"/>
      <c r="R10" s="15"/>
      <c r="S10" s="15"/>
      <c r="T10" s="15"/>
      <c r="U10" s="15"/>
      <c r="V10" s="17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3:32" s="14" customFormat="1" ht="30.75" customHeight="1">
      <c r="C11" s="109" t="s">
        <v>19</v>
      </c>
      <c r="D11" s="110"/>
      <c r="E11" s="118">
        <v>400</v>
      </c>
      <c r="F11" s="118">
        <v>335</v>
      </c>
      <c r="G11" s="112">
        <v>390</v>
      </c>
      <c r="H11" s="113">
        <v>462</v>
      </c>
      <c r="I11" s="115">
        <v>434</v>
      </c>
      <c r="N11" s="17"/>
      <c r="O11" s="15"/>
      <c r="P11" s="15"/>
      <c r="Q11" s="17"/>
      <c r="R11" s="15"/>
      <c r="S11" s="15"/>
      <c r="T11" s="15"/>
      <c r="U11" s="15"/>
      <c r="V11" s="17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3:32" s="14" customFormat="1" ht="30.75" customHeight="1">
      <c r="C12" s="109" t="s">
        <v>20</v>
      </c>
      <c r="D12" s="114"/>
      <c r="E12" s="111">
        <v>1127</v>
      </c>
      <c r="F12" s="111">
        <v>1708</v>
      </c>
      <c r="G12" s="112">
        <v>1743</v>
      </c>
      <c r="H12" s="113">
        <v>1058</v>
      </c>
      <c r="I12" s="113">
        <v>1243</v>
      </c>
      <c r="N12" s="17"/>
      <c r="O12" s="15"/>
      <c r="P12" s="15"/>
      <c r="Q12" s="17"/>
      <c r="R12" s="15"/>
      <c r="S12" s="15"/>
      <c r="T12" s="15"/>
      <c r="U12" s="15"/>
      <c r="V12" s="17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3:32" s="14" customFormat="1" ht="30.75" customHeight="1">
      <c r="C13" s="109" t="s">
        <v>21</v>
      </c>
      <c r="D13" s="110"/>
      <c r="E13" s="111">
        <v>133141</v>
      </c>
      <c r="F13" s="111">
        <v>159589</v>
      </c>
      <c r="G13" s="112">
        <v>165505</v>
      </c>
      <c r="H13" s="113">
        <v>90907</v>
      </c>
      <c r="I13" s="113">
        <v>139605</v>
      </c>
      <c r="L13" s="108"/>
      <c r="N13" s="17"/>
      <c r="O13" s="15"/>
      <c r="P13" s="15"/>
      <c r="Q13" s="17"/>
      <c r="R13" s="15"/>
      <c r="S13" s="15"/>
      <c r="T13" s="15"/>
      <c r="U13" s="15"/>
      <c r="V13" s="17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3:32" s="14" customFormat="1" ht="30.75" customHeight="1">
      <c r="C14" s="109" t="s">
        <v>22</v>
      </c>
      <c r="D14" s="114"/>
      <c r="E14" s="111">
        <v>755</v>
      </c>
      <c r="F14" s="111">
        <v>580</v>
      </c>
      <c r="G14" s="112">
        <v>436</v>
      </c>
      <c r="H14" s="113">
        <v>698</v>
      </c>
      <c r="I14" s="113">
        <v>507</v>
      </c>
      <c r="N14" s="17"/>
      <c r="O14" s="15"/>
      <c r="P14" s="15"/>
      <c r="Q14" s="17"/>
      <c r="R14" s="15"/>
      <c r="S14" s="15"/>
      <c r="T14" s="15"/>
      <c r="U14" s="15"/>
      <c r="V14" s="17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3:32" s="14" customFormat="1" ht="30.75" customHeight="1">
      <c r="C15" s="109" t="s">
        <v>23</v>
      </c>
      <c r="D15" s="110"/>
      <c r="E15" s="111">
        <v>8483</v>
      </c>
      <c r="F15" s="111">
        <v>8210</v>
      </c>
      <c r="G15" s="112">
        <v>10252</v>
      </c>
      <c r="H15" s="113">
        <v>10038</v>
      </c>
      <c r="I15" s="113">
        <v>11121</v>
      </c>
      <c r="N15" s="17"/>
      <c r="O15" s="15"/>
      <c r="P15" s="15"/>
      <c r="Q15" s="17"/>
      <c r="R15" s="15"/>
      <c r="S15" s="15"/>
      <c r="T15" s="15"/>
      <c r="U15" s="15"/>
      <c r="V15" s="17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3:32" s="14" customFormat="1" ht="30.75" customHeight="1">
      <c r="C16" s="109" t="s">
        <v>24</v>
      </c>
      <c r="D16" s="114"/>
      <c r="E16" s="111">
        <v>2070</v>
      </c>
      <c r="F16" s="111">
        <v>2085</v>
      </c>
      <c r="G16" s="112">
        <v>2198</v>
      </c>
      <c r="H16" s="113">
        <v>2167</v>
      </c>
      <c r="I16" s="113">
        <v>2491</v>
      </c>
      <c r="N16" s="17"/>
      <c r="O16" s="15"/>
      <c r="P16" s="15"/>
      <c r="Q16" s="17"/>
      <c r="R16" s="15"/>
      <c r="S16" s="15"/>
      <c r="T16" s="15"/>
      <c r="U16" s="15"/>
      <c r="V16" s="17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3:32" s="14" customFormat="1" ht="30.75" customHeight="1">
      <c r="C17" s="109" t="s">
        <v>25</v>
      </c>
      <c r="D17" s="110"/>
      <c r="E17" s="111">
        <v>182</v>
      </c>
      <c r="F17" s="111">
        <v>142</v>
      </c>
      <c r="G17" s="112">
        <v>201</v>
      </c>
      <c r="H17" s="113">
        <v>231</v>
      </c>
      <c r="I17" s="113">
        <v>314</v>
      </c>
      <c r="N17" s="17"/>
      <c r="O17" s="15"/>
      <c r="P17" s="15"/>
      <c r="Q17" s="17"/>
      <c r="R17" s="15"/>
      <c r="S17" s="15"/>
      <c r="T17" s="15"/>
      <c r="U17" s="15"/>
      <c r="V17" s="17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3:32" s="14" customFormat="1" ht="30.75" customHeight="1" thickBot="1">
      <c r="C18" s="119" t="s">
        <v>26</v>
      </c>
      <c r="D18" s="120"/>
      <c r="E18" s="121">
        <v>4249</v>
      </c>
      <c r="F18" s="121">
        <v>4754</v>
      </c>
      <c r="G18" s="122">
        <v>5367</v>
      </c>
      <c r="H18" s="123">
        <v>5067</v>
      </c>
      <c r="I18" s="123">
        <v>5874</v>
      </c>
      <c r="L18" s="108"/>
      <c r="M18" s="108"/>
      <c r="N18" s="124"/>
      <c r="O18" s="15"/>
      <c r="P18" s="15"/>
      <c r="Q18" s="17"/>
      <c r="R18" s="15"/>
      <c r="S18" s="15"/>
      <c r="T18" s="15"/>
      <c r="U18" s="15"/>
      <c r="V18" s="17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3:32" s="14" customFormat="1" ht="30.75" customHeight="1" thickBot="1" thickTop="1">
      <c r="C19" s="277" t="s">
        <v>87</v>
      </c>
      <c r="D19" s="278"/>
      <c r="E19" s="125">
        <f>SUM(E7:E18)</f>
        <v>237077</v>
      </c>
      <c r="F19" s="126">
        <f>SUM(F7:F18)</f>
        <v>294807</v>
      </c>
      <c r="G19" s="126">
        <f>SUM(G7:G18)</f>
        <v>320635</v>
      </c>
      <c r="H19" s="127">
        <f>SUM(H7:H18)</f>
        <v>231740</v>
      </c>
      <c r="I19" s="128">
        <f>SUM(I7:I18)</f>
        <v>261369</v>
      </c>
      <c r="L19" s="108"/>
      <c r="M19" s="108"/>
      <c r="N19" s="124"/>
      <c r="O19" s="15"/>
      <c r="P19" s="15"/>
      <c r="Q19" s="17"/>
      <c r="R19" s="15"/>
      <c r="S19" s="15"/>
      <c r="T19" s="15"/>
      <c r="U19" s="15"/>
      <c r="V19" s="17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3:32" s="14" customFormat="1" ht="30.75" customHeight="1">
      <c r="C20" s="129" t="s">
        <v>27</v>
      </c>
      <c r="D20" s="110"/>
      <c r="E20" s="130">
        <v>97</v>
      </c>
      <c r="F20" s="130">
        <v>82</v>
      </c>
      <c r="G20" s="131">
        <v>131</v>
      </c>
      <c r="H20" s="132">
        <v>142</v>
      </c>
      <c r="I20" s="132">
        <v>175</v>
      </c>
      <c r="N20" s="17"/>
      <c r="O20" s="15"/>
      <c r="P20" s="15"/>
      <c r="Q20" s="17"/>
      <c r="R20" s="15"/>
      <c r="S20" s="15"/>
      <c r="T20" s="15"/>
      <c r="U20" s="15"/>
      <c r="V20" s="17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3:32" s="14" customFormat="1" ht="30.75" customHeight="1">
      <c r="C21" s="109" t="s">
        <v>28</v>
      </c>
      <c r="D21" s="114"/>
      <c r="E21" s="111">
        <v>632</v>
      </c>
      <c r="F21" s="111">
        <v>609</v>
      </c>
      <c r="G21" s="112">
        <v>752</v>
      </c>
      <c r="H21" s="113">
        <v>747</v>
      </c>
      <c r="I21" s="113">
        <v>695</v>
      </c>
      <c r="N21" s="17"/>
      <c r="O21" s="15"/>
      <c r="P21" s="15"/>
      <c r="Q21" s="17"/>
      <c r="R21" s="15"/>
      <c r="S21" s="15"/>
      <c r="T21" s="15"/>
      <c r="U21" s="15"/>
      <c r="V21" s="17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3:32" s="14" customFormat="1" ht="30.75" customHeight="1">
      <c r="C22" s="109" t="s">
        <v>29</v>
      </c>
      <c r="D22" s="110"/>
      <c r="E22" s="111">
        <v>871</v>
      </c>
      <c r="F22" s="111">
        <v>820</v>
      </c>
      <c r="G22" s="112">
        <v>823</v>
      </c>
      <c r="H22" s="113">
        <v>988</v>
      </c>
      <c r="I22" s="113">
        <v>906</v>
      </c>
      <c r="N22" s="17"/>
      <c r="O22" s="15"/>
      <c r="P22" s="15"/>
      <c r="Q22" s="17"/>
      <c r="R22" s="15"/>
      <c r="S22" s="15"/>
      <c r="T22" s="15"/>
      <c r="U22" s="15"/>
      <c r="V22" s="17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3:32" s="14" customFormat="1" ht="30.75" customHeight="1">
      <c r="C23" s="109" t="s">
        <v>30</v>
      </c>
      <c r="D23" s="114"/>
      <c r="E23" s="111">
        <v>431</v>
      </c>
      <c r="F23" s="111">
        <v>288</v>
      </c>
      <c r="G23" s="112">
        <v>313</v>
      </c>
      <c r="H23" s="113">
        <v>283</v>
      </c>
      <c r="I23" s="113">
        <v>319</v>
      </c>
      <c r="N23" s="17"/>
      <c r="O23" s="15"/>
      <c r="P23" s="15"/>
      <c r="Q23" s="17"/>
      <c r="R23" s="15"/>
      <c r="S23" s="15"/>
      <c r="T23" s="15"/>
      <c r="U23" s="15"/>
      <c r="V23" s="17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3:32" s="14" customFormat="1" ht="30.75" customHeight="1">
      <c r="C24" s="109" t="s">
        <v>31</v>
      </c>
      <c r="D24" s="110"/>
      <c r="E24" s="118">
        <v>466</v>
      </c>
      <c r="F24" s="111">
        <v>350</v>
      </c>
      <c r="G24" s="133">
        <v>327</v>
      </c>
      <c r="H24" s="134">
        <v>414</v>
      </c>
      <c r="I24" s="134">
        <v>380</v>
      </c>
      <c r="N24" s="17"/>
      <c r="O24" s="15"/>
      <c r="P24" s="15"/>
      <c r="Q24" s="17"/>
      <c r="R24" s="15"/>
      <c r="S24" s="15"/>
      <c r="T24" s="15"/>
      <c r="U24" s="15"/>
      <c r="V24" s="17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3:32" s="14" customFormat="1" ht="30.75" customHeight="1">
      <c r="C25" s="109" t="s">
        <v>32</v>
      </c>
      <c r="D25" s="114"/>
      <c r="E25" s="118">
        <v>75</v>
      </c>
      <c r="F25" s="111">
        <v>170</v>
      </c>
      <c r="G25" s="133">
        <v>351</v>
      </c>
      <c r="H25" s="134">
        <v>359</v>
      </c>
      <c r="I25" s="134">
        <v>279</v>
      </c>
      <c r="N25" s="17"/>
      <c r="O25" s="15"/>
      <c r="P25" s="15"/>
      <c r="Q25" s="17"/>
      <c r="R25" s="15"/>
      <c r="S25" s="15"/>
      <c r="T25" s="15"/>
      <c r="U25" s="15"/>
      <c r="V25" s="17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3:32" s="14" customFormat="1" ht="30.75" customHeight="1">
      <c r="C26" s="109" t="s">
        <v>33</v>
      </c>
      <c r="D26" s="110"/>
      <c r="E26" s="118">
        <v>95</v>
      </c>
      <c r="F26" s="111">
        <v>77</v>
      </c>
      <c r="G26" s="133">
        <v>86</v>
      </c>
      <c r="H26" s="134">
        <v>90</v>
      </c>
      <c r="I26" s="134">
        <v>85</v>
      </c>
      <c r="N26" s="17"/>
      <c r="O26" s="15"/>
      <c r="P26" s="15"/>
      <c r="Q26" s="17"/>
      <c r="R26" s="15"/>
      <c r="S26" s="15"/>
      <c r="T26" s="15"/>
      <c r="U26" s="15"/>
      <c r="V26" s="17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3:32" s="14" customFormat="1" ht="30.75" customHeight="1">
      <c r="C27" s="109" t="s">
        <v>34</v>
      </c>
      <c r="D27" s="114"/>
      <c r="E27" s="118">
        <v>149</v>
      </c>
      <c r="F27" s="111">
        <v>156</v>
      </c>
      <c r="G27" s="133">
        <v>150</v>
      </c>
      <c r="H27" s="134">
        <v>137</v>
      </c>
      <c r="I27" s="134">
        <v>162</v>
      </c>
      <c r="N27" s="17"/>
      <c r="O27" s="15"/>
      <c r="P27" s="15"/>
      <c r="Q27" s="17"/>
      <c r="R27" s="15"/>
      <c r="S27" s="15"/>
      <c r="T27" s="15"/>
      <c r="U27" s="15"/>
      <c r="V27" s="17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3:32" s="14" customFormat="1" ht="30.75" customHeight="1">
      <c r="C28" s="109" t="s">
        <v>35</v>
      </c>
      <c r="D28" s="110"/>
      <c r="E28" s="118">
        <v>209</v>
      </c>
      <c r="F28" s="111">
        <v>203</v>
      </c>
      <c r="G28" s="133">
        <v>192</v>
      </c>
      <c r="H28" s="134">
        <v>166</v>
      </c>
      <c r="I28" s="134">
        <v>129</v>
      </c>
      <c r="N28" s="17"/>
      <c r="O28" s="15"/>
      <c r="P28" s="15"/>
      <c r="Q28" s="17"/>
      <c r="R28" s="15"/>
      <c r="S28" s="15"/>
      <c r="T28" s="15"/>
      <c r="U28" s="15"/>
      <c r="V28" s="17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3:32" s="14" customFormat="1" ht="30.75" customHeight="1">
      <c r="C29" s="109" t="s">
        <v>36</v>
      </c>
      <c r="D29" s="114"/>
      <c r="E29" s="118">
        <v>618</v>
      </c>
      <c r="F29" s="111">
        <v>105</v>
      </c>
      <c r="G29" s="133">
        <v>435</v>
      </c>
      <c r="H29" s="134">
        <v>261</v>
      </c>
      <c r="I29" s="134">
        <v>154</v>
      </c>
      <c r="N29" s="17"/>
      <c r="O29" s="15"/>
      <c r="P29" s="15"/>
      <c r="Q29" s="17"/>
      <c r="R29" s="15"/>
      <c r="S29" s="15"/>
      <c r="T29" s="15"/>
      <c r="U29" s="15"/>
      <c r="V29" s="17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3:32" s="14" customFormat="1" ht="30.75" customHeight="1">
      <c r="C30" s="109" t="s">
        <v>37</v>
      </c>
      <c r="D30" s="110"/>
      <c r="E30" s="118">
        <v>2336</v>
      </c>
      <c r="F30" s="111">
        <v>2562</v>
      </c>
      <c r="G30" s="133">
        <v>3872</v>
      </c>
      <c r="H30" s="134">
        <v>5051</v>
      </c>
      <c r="I30" s="134">
        <v>4160</v>
      </c>
      <c r="N30" s="17"/>
      <c r="O30" s="15"/>
      <c r="P30" s="15"/>
      <c r="Q30" s="17"/>
      <c r="R30" s="15"/>
      <c r="S30" s="15"/>
      <c r="T30" s="15"/>
      <c r="U30" s="15"/>
      <c r="V30" s="17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3:32" s="14" customFormat="1" ht="30.75" customHeight="1">
      <c r="C31" s="109" t="s">
        <v>38</v>
      </c>
      <c r="D31" s="114"/>
      <c r="E31" s="118">
        <v>2423</v>
      </c>
      <c r="F31" s="111">
        <v>5146</v>
      </c>
      <c r="G31" s="133">
        <v>24457</v>
      </c>
      <c r="H31" s="134">
        <v>38431</v>
      </c>
      <c r="I31" s="134">
        <v>20284</v>
      </c>
      <c r="N31" s="17"/>
      <c r="O31" s="15"/>
      <c r="P31" s="15"/>
      <c r="Q31" s="17"/>
      <c r="R31" s="15"/>
      <c r="S31" s="15"/>
      <c r="T31" s="15"/>
      <c r="U31" s="15"/>
      <c r="V31" s="17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3:32" s="14" customFormat="1" ht="30.75" customHeight="1" thickBot="1">
      <c r="C32" s="119" t="s">
        <v>39</v>
      </c>
      <c r="D32" s="110"/>
      <c r="E32" s="135">
        <v>1537</v>
      </c>
      <c r="F32" s="121">
        <v>863</v>
      </c>
      <c r="G32" s="136">
        <v>1390</v>
      </c>
      <c r="H32" s="137">
        <v>2245</v>
      </c>
      <c r="I32" s="137">
        <v>1816</v>
      </c>
      <c r="L32" s="108"/>
      <c r="N32" s="17"/>
      <c r="O32" s="15"/>
      <c r="P32" s="15"/>
      <c r="Q32" s="17"/>
      <c r="R32" s="15"/>
      <c r="S32" s="15"/>
      <c r="T32" s="15"/>
      <c r="U32" s="15"/>
      <c r="V32" s="17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3:32" s="14" customFormat="1" ht="30.75" customHeight="1" thickBot="1" thickTop="1">
      <c r="C33" s="281" t="s">
        <v>88</v>
      </c>
      <c r="D33" s="282"/>
      <c r="E33" s="138">
        <f>SUM(E20:E32)</f>
        <v>9939</v>
      </c>
      <c r="F33" s="139">
        <f>SUM(F20:F32)</f>
        <v>11431</v>
      </c>
      <c r="G33" s="139">
        <f>SUM(G20:G32)</f>
        <v>33279</v>
      </c>
      <c r="H33" s="140">
        <f>SUM(H20:H32)</f>
        <v>49314</v>
      </c>
      <c r="I33" s="141">
        <f>SUM(I20:I32)</f>
        <v>29544</v>
      </c>
      <c r="L33" s="108"/>
      <c r="N33" s="17"/>
      <c r="O33" s="15"/>
      <c r="P33" s="15"/>
      <c r="Q33" s="17"/>
      <c r="R33" s="15"/>
      <c r="S33" s="15"/>
      <c r="T33" s="15"/>
      <c r="U33" s="15"/>
      <c r="V33" s="17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3:32" s="14" customFormat="1" ht="30.75" customHeight="1" thickBot="1" thickTop="1">
      <c r="C34" s="281" t="s">
        <v>137</v>
      </c>
      <c r="D34" s="282"/>
      <c r="E34" s="142">
        <v>433</v>
      </c>
      <c r="F34" s="142">
        <v>237</v>
      </c>
      <c r="G34" s="143">
        <v>362</v>
      </c>
      <c r="H34" s="144">
        <v>320</v>
      </c>
      <c r="I34" s="144">
        <v>308</v>
      </c>
      <c r="L34" s="108"/>
      <c r="N34" s="17"/>
      <c r="O34" s="15"/>
      <c r="P34" s="15"/>
      <c r="Q34" s="17"/>
      <c r="R34" s="15"/>
      <c r="S34" s="15"/>
      <c r="T34" s="15"/>
      <c r="U34" s="15"/>
      <c r="V34" s="17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3:32" s="14" customFormat="1" ht="30.75" customHeight="1" thickTop="1">
      <c r="C35" s="103" t="s">
        <v>40</v>
      </c>
      <c r="D35" s="145"/>
      <c r="E35" s="146">
        <v>1485</v>
      </c>
      <c r="F35" s="105">
        <v>2175</v>
      </c>
      <c r="G35" s="106">
        <v>3358</v>
      </c>
      <c r="H35" s="107">
        <v>4081</v>
      </c>
      <c r="I35" s="107">
        <v>3320</v>
      </c>
      <c r="N35" s="17"/>
      <c r="O35" s="15"/>
      <c r="P35" s="15"/>
      <c r="Q35" s="17"/>
      <c r="R35" s="15"/>
      <c r="S35" s="15"/>
      <c r="T35" s="15"/>
      <c r="U35" s="15"/>
      <c r="V35" s="17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3:32" s="14" customFormat="1" ht="30.75" customHeight="1">
      <c r="C36" s="109" t="s">
        <v>41</v>
      </c>
      <c r="D36" s="114"/>
      <c r="E36" s="118">
        <v>77</v>
      </c>
      <c r="F36" s="111">
        <v>62</v>
      </c>
      <c r="G36" s="112">
        <v>104</v>
      </c>
      <c r="H36" s="113">
        <v>133</v>
      </c>
      <c r="I36" s="113">
        <v>116</v>
      </c>
      <c r="N36" s="17"/>
      <c r="O36" s="15"/>
      <c r="P36" s="15"/>
      <c r="Q36" s="17"/>
      <c r="R36" s="15"/>
      <c r="S36" s="15"/>
      <c r="T36" s="15"/>
      <c r="U36" s="15"/>
      <c r="V36" s="17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3:32" s="14" customFormat="1" ht="30.75" customHeight="1">
      <c r="C37" s="109" t="s">
        <v>42</v>
      </c>
      <c r="D37" s="110"/>
      <c r="E37" s="118">
        <v>12588</v>
      </c>
      <c r="F37" s="111">
        <v>14274</v>
      </c>
      <c r="G37" s="112">
        <v>14695</v>
      </c>
      <c r="H37" s="113">
        <v>14685</v>
      </c>
      <c r="I37" s="113">
        <v>15470</v>
      </c>
      <c r="N37" s="17"/>
      <c r="O37" s="15"/>
      <c r="P37" s="15"/>
      <c r="Q37" s="17"/>
      <c r="R37" s="15"/>
      <c r="S37" s="15"/>
      <c r="T37" s="15"/>
      <c r="U37" s="15"/>
      <c r="V37" s="17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3:32" s="14" customFormat="1" ht="30.75" customHeight="1" thickBot="1">
      <c r="C38" s="119" t="s">
        <v>43</v>
      </c>
      <c r="D38" s="120"/>
      <c r="E38" s="135">
        <v>115</v>
      </c>
      <c r="F38" s="121">
        <v>73</v>
      </c>
      <c r="G38" s="122">
        <v>84</v>
      </c>
      <c r="H38" s="123">
        <v>92</v>
      </c>
      <c r="I38" s="123">
        <v>79</v>
      </c>
      <c r="L38" s="108"/>
      <c r="N38" s="17"/>
      <c r="O38" s="15"/>
      <c r="P38" s="15"/>
      <c r="Q38" s="17"/>
      <c r="R38" s="15"/>
      <c r="S38" s="15"/>
      <c r="T38" s="15"/>
      <c r="U38" s="15"/>
      <c r="V38" s="17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3:32" s="14" customFormat="1" ht="30.75" customHeight="1" thickBot="1" thickTop="1">
      <c r="C39" s="277" t="s">
        <v>89</v>
      </c>
      <c r="D39" s="278"/>
      <c r="E39" s="125">
        <f>SUM(E35:E38)</f>
        <v>14265</v>
      </c>
      <c r="F39" s="126">
        <f>SUM(F35:F38)</f>
        <v>16584</v>
      </c>
      <c r="G39" s="126">
        <f>SUM(G35:G38)</f>
        <v>18241</v>
      </c>
      <c r="H39" s="127">
        <f>SUM(H35:H38)</f>
        <v>18991</v>
      </c>
      <c r="I39" s="128">
        <f>SUM(I35:I38)</f>
        <v>18985</v>
      </c>
      <c r="L39" s="108"/>
      <c r="N39" s="17"/>
      <c r="O39" s="15"/>
      <c r="P39" s="15"/>
      <c r="Q39" s="17"/>
      <c r="R39" s="15"/>
      <c r="S39" s="15"/>
      <c r="T39" s="15"/>
      <c r="U39" s="15"/>
      <c r="V39" s="17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3:32" s="14" customFormat="1" ht="30.75" customHeight="1">
      <c r="C40" s="129" t="s">
        <v>44</v>
      </c>
      <c r="D40" s="110"/>
      <c r="E40" s="147">
        <v>39</v>
      </c>
      <c r="F40" s="130">
        <v>33</v>
      </c>
      <c r="G40" s="131">
        <v>53</v>
      </c>
      <c r="H40" s="132">
        <v>52</v>
      </c>
      <c r="I40" s="132">
        <v>46</v>
      </c>
      <c r="N40" s="17"/>
      <c r="O40" s="15"/>
      <c r="P40" s="15"/>
      <c r="Q40" s="17"/>
      <c r="R40" s="15"/>
      <c r="S40" s="15"/>
      <c r="T40" s="15"/>
      <c r="U40" s="15"/>
      <c r="V40" s="17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3:32" s="14" customFormat="1" ht="30.75" customHeight="1">
      <c r="C41" s="109" t="s">
        <v>45</v>
      </c>
      <c r="D41" s="114"/>
      <c r="E41" s="118">
        <v>519</v>
      </c>
      <c r="F41" s="111">
        <v>509</v>
      </c>
      <c r="G41" s="112">
        <v>269</v>
      </c>
      <c r="H41" s="113">
        <v>196</v>
      </c>
      <c r="I41" s="113">
        <v>82</v>
      </c>
      <c r="N41" s="17"/>
      <c r="O41" s="15"/>
      <c r="P41" s="15"/>
      <c r="Q41" s="17"/>
      <c r="R41" s="15"/>
      <c r="S41" s="15"/>
      <c r="T41" s="15"/>
      <c r="U41" s="15"/>
      <c r="V41" s="17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3:32" s="14" customFormat="1" ht="30.75" customHeight="1">
      <c r="C42" s="109" t="s">
        <v>46</v>
      </c>
      <c r="D42" s="110"/>
      <c r="E42" s="118">
        <v>84</v>
      </c>
      <c r="F42" s="111">
        <v>28</v>
      </c>
      <c r="G42" s="112">
        <v>22</v>
      </c>
      <c r="H42" s="113">
        <v>22</v>
      </c>
      <c r="I42" s="113">
        <v>74</v>
      </c>
      <c r="N42" s="17"/>
      <c r="O42" s="15"/>
      <c r="P42" s="15"/>
      <c r="Q42" s="17"/>
      <c r="R42" s="15"/>
      <c r="S42" s="15"/>
      <c r="T42" s="15"/>
      <c r="U42" s="15"/>
      <c r="V42" s="17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3:32" s="14" customFormat="1" ht="30.75" customHeight="1">
      <c r="C43" s="109" t="s">
        <v>47</v>
      </c>
      <c r="D43" s="114"/>
      <c r="E43" s="118">
        <v>248</v>
      </c>
      <c r="F43" s="111">
        <v>64</v>
      </c>
      <c r="G43" s="112">
        <v>80</v>
      </c>
      <c r="H43" s="113">
        <v>74</v>
      </c>
      <c r="I43" s="113">
        <v>81</v>
      </c>
      <c r="N43" s="17"/>
      <c r="O43" s="15"/>
      <c r="P43" s="15"/>
      <c r="Q43" s="17"/>
      <c r="R43" s="15"/>
      <c r="S43" s="15"/>
      <c r="T43" s="15"/>
      <c r="U43" s="15"/>
      <c r="V43" s="17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3:32" s="14" customFormat="1" ht="30.75" customHeight="1" thickBot="1">
      <c r="C44" s="119" t="s">
        <v>48</v>
      </c>
      <c r="D44" s="110"/>
      <c r="E44" s="135">
        <v>87</v>
      </c>
      <c r="F44" s="121">
        <v>48</v>
      </c>
      <c r="G44" s="122">
        <v>49</v>
      </c>
      <c r="H44" s="123">
        <v>50</v>
      </c>
      <c r="I44" s="123">
        <v>50</v>
      </c>
      <c r="L44" s="108"/>
      <c r="N44" s="17"/>
      <c r="O44" s="15"/>
      <c r="P44" s="15"/>
      <c r="Q44" s="17"/>
      <c r="R44" s="15"/>
      <c r="S44" s="15"/>
      <c r="T44" s="15"/>
      <c r="U44" s="15"/>
      <c r="V44" s="17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3:32" s="14" customFormat="1" ht="30.75" customHeight="1" thickBot="1" thickTop="1">
      <c r="C45" s="277" t="s">
        <v>90</v>
      </c>
      <c r="D45" s="278"/>
      <c r="E45" s="125">
        <f>SUM(E40:E44)</f>
        <v>977</v>
      </c>
      <c r="F45" s="126">
        <f>SUM(F40:F44)</f>
        <v>682</v>
      </c>
      <c r="G45" s="126">
        <f>SUM(G40:G44)</f>
        <v>473</v>
      </c>
      <c r="H45" s="127">
        <f>SUM(H40:H44)</f>
        <v>394</v>
      </c>
      <c r="I45" s="127">
        <f>SUM(I40:I44)</f>
        <v>333</v>
      </c>
      <c r="L45" s="108"/>
      <c r="N45" s="17"/>
      <c r="O45" s="15"/>
      <c r="P45" s="15"/>
      <c r="Q45" s="17"/>
      <c r="R45" s="15"/>
      <c r="S45" s="15"/>
      <c r="T45" s="15"/>
      <c r="U45" s="15"/>
      <c r="V45" s="17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3:32" s="14" customFormat="1" ht="30.75" customHeight="1">
      <c r="C46" s="103" t="s">
        <v>49</v>
      </c>
      <c r="D46" s="104"/>
      <c r="E46" s="146">
        <v>2086</v>
      </c>
      <c r="F46" s="105">
        <v>2093</v>
      </c>
      <c r="G46" s="106">
        <v>2401</v>
      </c>
      <c r="H46" s="107">
        <v>2600</v>
      </c>
      <c r="I46" s="107">
        <v>1888</v>
      </c>
      <c r="N46" s="17"/>
      <c r="O46" s="15"/>
      <c r="P46" s="15"/>
      <c r="Q46" s="17"/>
      <c r="R46" s="15"/>
      <c r="S46" s="15"/>
      <c r="T46" s="15"/>
      <c r="U46" s="15"/>
      <c r="V46" s="17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3:32" s="14" customFormat="1" ht="30.75" customHeight="1">
      <c r="C47" s="109" t="s">
        <v>50</v>
      </c>
      <c r="D47" s="148"/>
      <c r="E47" s="118">
        <v>803</v>
      </c>
      <c r="F47" s="111">
        <v>1110</v>
      </c>
      <c r="G47" s="112">
        <v>1319</v>
      </c>
      <c r="H47" s="113">
        <v>1197</v>
      </c>
      <c r="I47" s="113">
        <v>645</v>
      </c>
      <c r="N47" s="17"/>
      <c r="O47" s="15"/>
      <c r="P47" s="15"/>
      <c r="Q47" s="17"/>
      <c r="R47" s="15"/>
      <c r="S47" s="15"/>
      <c r="T47" s="15"/>
      <c r="U47" s="15"/>
      <c r="V47" s="17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3:32" s="14" customFormat="1" ht="30.75" customHeight="1" thickBot="1">
      <c r="C48" s="119" t="s">
        <v>51</v>
      </c>
      <c r="D48" s="149"/>
      <c r="E48" s="135">
        <v>145</v>
      </c>
      <c r="F48" s="121">
        <v>129</v>
      </c>
      <c r="G48" s="122">
        <v>176</v>
      </c>
      <c r="H48" s="123">
        <v>120</v>
      </c>
      <c r="I48" s="123">
        <v>107</v>
      </c>
      <c r="L48" s="108"/>
      <c r="N48" s="17"/>
      <c r="O48" s="15"/>
      <c r="P48" s="15"/>
      <c r="Q48" s="17"/>
      <c r="R48" s="15"/>
      <c r="S48" s="15"/>
      <c r="T48" s="15"/>
      <c r="U48" s="15"/>
      <c r="V48" s="17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3:32" s="14" customFormat="1" ht="30.75" customHeight="1" thickBot="1" thickTop="1">
      <c r="C49" s="279" t="s">
        <v>91</v>
      </c>
      <c r="D49" s="280"/>
      <c r="E49" s="138">
        <f>SUM(E46:E48)</f>
        <v>3034</v>
      </c>
      <c r="F49" s="139">
        <f>SUM(F46:F48)</f>
        <v>3332</v>
      </c>
      <c r="G49" s="139">
        <f>SUM(G46:G48)</f>
        <v>3896</v>
      </c>
      <c r="H49" s="150">
        <f>SUM(H46:H48)</f>
        <v>3917</v>
      </c>
      <c r="I49" s="150">
        <f>SUM(I46:I48)</f>
        <v>2640</v>
      </c>
      <c r="L49" s="108"/>
      <c r="N49" s="17"/>
      <c r="O49" s="15"/>
      <c r="P49" s="15"/>
      <c r="Q49" s="17"/>
      <c r="R49" s="15"/>
      <c r="S49" s="15"/>
      <c r="T49" s="15"/>
      <c r="U49" s="15"/>
      <c r="V49" s="17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3:32" s="14" customFormat="1" ht="30.75" customHeight="1" thickBot="1" thickTop="1">
      <c r="C50" s="281" t="s">
        <v>138</v>
      </c>
      <c r="D50" s="282"/>
      <c r="E50" s="143">
        <v>41</v>
      </c>
      <c r="F50" s="151">
        <v>52</v>
      </c>
      <c r="G50" s="151">
        <v>140</v>
      </c>
      <c r="H50" s="128">
        <v>245</v>
      </c>
      <c r="I50" s="128">
        <v>56</v>
      </c>
      <c r="L50" s="108"/>
      <c r="N50" s="17"/>
      <c r="O50" s="15"/>
      <c r="P50" s="15"/>
      <c r="Q50" s="17"/>
      <c r="R50" s="15"/>
      <c r="S50" s="15"/>
      <c r="T50" s="15"/>
      <c r="U50" s="15"/>
      <c r="V50" s="17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3:32" s="14" customFormat="1" ht="30.75" customHeight="1" thickBot="1" thickTop="1">
      <c r="C51" s="277" t="s">
        <v>139</v>
      </c>
      <c r="D51" s="278"/>
      <c r="E51" s="152">
        <f>SUM(E50,E49,E45,E39,E34,E33,E19)</f>
        <v>265766</v>
      </c>
      <c r="F51" s="153">
        <f>SUM(F50,F49,F45,F39,F34,F33,F19)</f>
        <v>327125</v>
      </c>
      <c r="G51" s="153">
        <f>SUM(G50,G49,G45,G39,G34,G33,G19)</f>
        <v>377026</v>
      </c>
      <c r="H51" s="154">
        <f>SUM(H50,H49,H45,H39,H34,H33,H19)</f>
        <v>304921</v>
      </c>
      <c r="I51" s="154">
        <f>SUM(I50,I49,I45,I39,I34,I33,I19)</f>
        <v>313235</v>
      </c>
      <c r="L51" s="108"/>
      <c r="N51" s="17"/>
      <c r="O51" s="15"/>
      <c r="P51" s="15"/>
      <c r="Q51" s="17"/>
      <c r="R51" s="15"/>
      <c r="S51" s="15"/>
      <c r="T51" s="15"/>
      <c r="U51" s="15"/>
      <c r="V51" s="17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5:32" ht="12">
      <c r="E52" s="155"/>
      <c r="F52" s="155"/>
      <c r="G52" s="155"/>
      <c r="H52" s="155"/>
      <c r="I52" s="155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</row>
    <row r="53" spans="5:32" ht="15.75" customHeight="1">
      <c r="E53" s="155"/>
      <c r="F53" s="155"/>
      <c r="G53" s="155"/>
      <c r="H53" s="155"/>
      <c r="I53" s="155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</row>
    <row r="54" spans="2:32" s="156" customFormat="1" ht="39.75" customHeight="1">
      <c r="B54" s="93" t="s">
        <v>140</v>
      </c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</row>
    <row r="55" spans="2:31" s="22" customFormat="1" ht="30.75" customHeight="1" thickBot="1">
      <c r="B55" s="158"/>
      <c r="C55" s="158"/>
      <c r="D55" s="37"/>
      <c r="E55" s="159"/>
      <c r="F55" s="159"/>
      <c r="G55" s="159"/>
      <c r="H55" s="159"/>
      <c r="I55" s="97" t="s">
        <v>85</v>
      </c>
      <c r="J55" s="37"/>
      <c r="K55" s="37"/>
      <c r="L55" s="37"/>
      <c r="M55" s="37"/>
      <c r="O55" s="37"/>
      <c r="P55" s="37"/>
      <c r="Q55" s="37"/>
      <c r="R55" s="37"/>
      <c r="S55" s="37"/>
      <c r="T55" s="37"/>
      <c r="U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3:32" s="14" customFormat="1" ht="60" customHeight="1" thickBot="1">
      <c r="C56" s="286" t="s">
        <v>71</v>
      </c>
      <c r="D56" s="287"/>
      <c r="E56" s="160" t="s">
        <v>128</v>
      </c>
      <c r="F56" s="160" t="s">
        <v>129</v>
      </c>
      <c r="G56" s="161" t="s">
        <v>134</v>
      </c>
      <c r="H56" s="162" t="s">
        <v>135</v>
      </c>
      <c r="I56" s="162" t="s">
        <v>136</v>
      </c>
      <c r="J56" s="17"/>
      <c r="N56" s="17"/>
      <c r="O56" s="15"/>
      <c r="P56" s="15"/>
      <c r="Q56" s="17"/>
      <c r="R56" s="15"/>
      <c r="S56" s="15"/>
      <c r="T56" s="15"/>
      <c r="U56" s="15"/>
      <c r="V56" s="17"/>
      <c r="W56" s="15"/>
      <c r="X56" s="15"/>
      <c r="Y56" s="15"/>
      <c r="Z56" s="23"/>
      <c r="AA56" s="15"/>
      <c r="AB56" s="15"/>
      <c r="AC56" s="15"/>
      <c r="AD56" s="15"/>
      <c r="AE56" s="15"/>
      <c r="AF56" s="15"/>
    </row>
    <row r="57" spans="3:32" s="14" customFormat="1" ht="60" customHeight="1">
      <c r="C57" s="288" t="s">
        <v>72</v>
      </c>
      <c r="D57" s="289"/>
      <c r="E57" s="82">
        <v>243375</v>
      </c>
      <c r="F57" s="163">
        <v>293979</v>
      </c>
      <c r="G57" s="164">
        <v>341319</v>
      </c>
      <c r="H57" s="164">
        <v>286887</v>
      </c>
      <c r="I57" s="165">
        <v>272478</v>
      </c>
      <c r="N57" s="17"/>
      <c r="O57" s="15"/>
      <c r="P57" s="15"/>
      <c r="Q57" s="17"/>
      <c r="R57" s="15"/>
      <c r="S57" s="15"/>
      <c r="T57" s="15"/>
      <c r="U57" s="15"/>
      <c r="V57" s="17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3:32" s="14" customFormat="1" ht="60" customHeight="1">
      <c r="C58" s="283" t="s">
        <v>73</v>
      </c>
      <c r="D58" s="284"/>
      <c r="E58" s="244" t="s">
        <v>67</v>
      </c>
      <c r="F58" s="166">
        <v>2</v>
      </c>
      <c r="G58" s="167">
        <v>103</v>
      </c>
      <c r="H58" s="167">
        <v>1</v>
      </c>
      <c r="I58" s="64" t="s">
        <v>67</v>
      </c>
      <c r="N58" s="17"/>
      <c r="O58" s="15"/>
      <c r="P58" s="15"/>
      <c r="Q58" s="17"/>
      <c r="R58" s="15"/>
      <c r="S58" s="15"/>
      <c r="T58" s="15"/>
      <c r="U58" s="15"/>
      <c r="V58" s="17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3:32" s="14" customFormat="1" ht="60" customHeight="1">
      <c r="C59" s="285" t="s">
        <v>74</v>
      </c>
      <c r="D59" s="284"/>
      <c r="E59" s="245">
        <v>22320</v>
      </c>
      <c r="F59" s="166">
        <v>33049</v>
      </c>
      <c r="G59" s="167">
        <v>35158</v>
      </c>
      <c r="H59" s="167">
        <v>17870</v>
      </c>
      <c r="I59" s="168">
        <v>40636</v>
      </c>
      <c r="N59" s="17"/>
      <c r="O59" s="15"/>
      <c r="P59" s="15"/>
      <c r="Q59" s="17"/>
      <c r="R59" s="15"/>
      <c r="S59" s="15"/>
      <c r="T59" s="15"/>
      <c r="U59" s="15"/>
      <c r="V59" s="17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3:32" s="14" customFormat="1" ht="60" customHeight="1">
      <c r="C60" s="283" t="s">
        <v>75</v>
      </c>
      <c r="D60" s="284"/>
      <c r="E60" s="245">
        <v>2</v>
      </c>
      <c r="F60" s="166">
        <v>19</v>
      </c>
      <c r="G60" s="246" t="s">
        <v>67</v>
      </c>
      <c r="H60" s="246" t="s">
        <v>67</v>
      </c>
      <c r="I60" s="64" t="s">
        <v>67</v>
      </c>
      <c r="N60" s="17"/>
      <c r="O60" s="15"/>
      <c r="P60" s="15"/>
      <c r="Q60" s="17"/>
      <c r="R60" s="15"/>
      <c r="S60" s="15"/>
      <c r="T60" s="15"/>
      <c r="U60" s="15"/>
      <c r="V60" s="17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3:32" s="14" customFormat="1" ht="60" customHeight="1">
      <c r="C61" s="283" t="s">
        <v>76</v>
      </c>
      <c r="D61" s="284"/>
      <c r="E61" s="245">
        <v>12</v>
      </c>
      <c r="F61" s="166">
        <v>14</v>
      </c>
      <c r="G61" s="167">
        <v>24</v>
      </c>
      <c r="H61" s="167">
        <v>24</v>
      </c>
      <c r="I61" s="168">
        <v>32</v>
      </c>
      <c r="N61" s="17"/>
      <c r="O61" s="15"/>
      <c r="P61" s="15"/>
      <c r="Q61" s="17"/>
      <c r="R61" s="15"/>
      <c r="S61" s="15"/>
      <c r="T61" s="15"/>
      <c r="U61" s="15"/>
      <c r="V61" s="17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3:32" s="14" customFormat="1" ht="60" customHeight="1">
      <c r="C62" s="283" t="s">
        <v>77</v>
      </c>
      <c r="D62" s="284"/>
      <c r="E62" s="245">
        <v>2</v>
      </c>
      <c r="F62" s="166">
        <v>5</v>
      </c>
      <c r="G62" s="167">
        <v>69</v>
      </c>
      <c r="H62" s="167">
        <v>13</v>
      </c>
      <c r="I62" s="168">
        <v>9</v>
      </c>
      <c r="N62" s="17"/>
      <c r="O62" s="15"/>
      <c r="P62" s="15"/>
      <c r="Q62" s="17"/>
      <c r="R62" s="15"/>
      <c r="S62" s="15"/>
      <c r="T62" s="15"/>
      <c r="U62" s="15"/>
      <c r="V62" s="17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3:32" s="14" customFormat="1" ht="60" customHeight="1">
      <c r="C63" s="283" t="s">
        <v>92</v>
      </c>
      <c r="D63" s="284"/>
      <c r="E63" s="244" t="s">
        <v>67</v>
      </c>
      <c r="F63" s="166">
        <v>3</v>
      </c>
      <c r="G63" s="167">
        <v>31</v>
      </c>
      <c r="H63" s="167">
        <v>94</v>
      </c>
      <c r="I63" s="64" t="s">
        <v>67</v>
      </c>
      <c r="N63" s="17"/>
      <c r="O63" s="15"/>
      <c r="P63" s="15"/>
      <c r="Q63" s="17"/>
      <c r="R63" s="15"/>
      <c r="S63" s="15"/>
      <c r="T63" s="15"/>
      <c r="U63" s="15"/>
      <c r="V63" s="17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3:32" s="14" customFormat="1" ht="60" customHeight="1">
      <c r="C64" s="283" t="s">
        <v>78</v>
      </c>
      <c r="D64" s="284"/>
      <c r="E64" s="245">
        <v>22</v>
      </c>
      <c r="F64" s="166">
        <v>30</v>
      </c>
      <c r="G64" s="167">
        <v>44</v>
      </c>
      <c r="H64" s="167">
        <v>17</v>
      </c>
      <c r="I64" s="168">
        <v>65</v>
      </c>
      <c r="N64" s="17"/>
      <c r="O64" s="15"/>
      <c r="P64" s="15"/>
      <c r="Q64" s="17"/>
      <c r="R64" s="15"/>
      <c r="S64" s="15"/>
      <c r="T64" s="15"/>
      <c r="U64" s="15"/>
      <c r="V64" s="17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3:32" s="14" customFormat="1" ht="60" customHeight="1">
      <c r="C65" s="283" t="s">
        <v>79</v>
      </c>
      <c r="D65" s="284"/>
      <c r="E65" s="244" t="s">
        <v>67</v>
      </c>
      <c r="F65" s="244" t="s">
        <v>67</v>
      </c>
      <c r="G65" s="244" t="s">
        <v>67</v>
      </c>
      <c r="H65" s="246" t="s">
        <v>67</v>
      </c>
      <c r="I65" s="168">
        <v>1</v>
      </c>
      <c r="N65" s="17"/>
      <c r="O65" s="15"/>
      <c r="P65" s="15"/>
      <c r="Q65" s="17"/>
      <c r="R65" s="15"/>
      <c r="S65" s="15"/>
      <c r="T65" s="15"/>
      <c r="U65" s="15"/>
      <c r="V65" s="17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3:32" s="14" customFormat="1" ht="60" customHeight="1">
      <c r="C66" s="283" t="s">
        <v>141</v>
      </c>
      <c r="D66" s="284"/>
      <c r="E66" s="245">
        <v>27</v>
      </c>
      <c r="F66" s="166">
        <v>23</v>
      </c>
      <c r="G66" s="167">
        <v>269</v>
      </c>
      <c r="H66" s="167">
        <v>15</v>
      </c>
      <c r="I66" s="168">
        <v>13</v>
      </c>
      <c r="N66" s="17"/>
      <c r="O66" s="15"/>
      <c r="P66" s="15"/>
      <c r="Q66" s="17"/>
      <c r="R66" s="15"/>
      <c r="S66" s="15"/>
      <c r="T66" s="15"/>
      <c r="U66" s="15"/>
      <c r="V66" s="17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3:32" s="14" customFormat="1" ht="60" customHeight="1" thickBot="1">
      <c r="C67" s="292" t="s">
        <v>142</v>
      </c>
      <c r="D67" s="293"/>
      <c r="E67" s="247">
        <v>6</v>
      </c>
      <c r="F67" s="169">
        <v>1</v>
      </c>
      <c r="G67" s="170">
        <v>9</v>
      </c>
      <c r="H67" s="248" t="s">
        <v>67</v>
      </c>
      <c r="I67" s="72">
        <v>1</v>
      </c>
      <c r="N67" s="17"/>
      <c r="O67" s="15"/>
      <c r="P67" s="15"/>
      <c r="Q67" s="17"/>
      <c r="R67" s="15"/>
      <c r="S67" s="15"/>
      <c r="T67" s="15"/>
      <c r="U67" s="15"/>
      <c r="V67" s="17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3:32" s="14" customFormat="1" ht="60" customHeight="1" thickBot="1">
      <c r="C68" s="286" t="s">
        <v>143</v>
      </c>
      <c r="D68" s="287"/>
      <c r="E68" s="249">
        <f>SUM(E57:E67)</f>
        <v>265766</v>
      </c>
      <c r="F68" s="249">
        <f>SUM(F57:F67)</f>
        <v>327125</v>
      </c>
      <c r="G68" s="250">
        <f>SUM(G57:G67)</f>
        <v>377026</v>
      </c>
      <c r="H68" s="251">
        <f>SUM(H57:H67)</f>
        <v>304921</v>
      </c>
      <c r="I68" s="251">
        <f>SUM(I57:I67)</f>
        <v>313235</v>
      </c>
      <c r="N68" s="17"/>
      <c r="O68" s="15"/>
      <c r="P68" s="15"/>
      <c r="Q68" s="17"/>
      <c r="R68" s="15"/>
      <c r="S68" s="15"/>
      <c r="T68" s="15"/>
      <c r="U68" s="15"/>
      <c r="V68" s="17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3:32" s="22" customFormat="1" ht="30" customHeight="1">
      <c r="C69" s="171"/>
      <c r="D69" s="37"/>
      <c r="E69" s="171"/>
      <c r="F69" s="171"/>
      <c r="G69" s="171"/>
      <c r="H69" s="172"/>
      <c r="I69" s="172"/>
      <c r="N69" s="76"/>
      <c r="O69" s="37"/>
      <c r="P69" s="37"/>
      <c r="Q69" s="76"/>
      <c r="R69" s="37"/>
      <c r="S69" s="37"/>
      <c r="T69" s="37"/>
      <c r="U69" s="37"/>
      <c r="V69" s="76"/>
      <c r="W69" s="37"/>
      <c r="X69" s="37"/>
      <c r="Y69" s="37"/>
      <c r="Z69" s="37"/>
      <c r="AA69" s="37"/>
      <c r="AB69" s="37"/>
      <c r="AC69" s="37"/>
      <c r="AD69" s="37"/>
      <c r="AE69" s="37"/>
      <c r="AF69" s="37"/>
    </row>
    <row r="70" spans="3:32" s="22" customFormat="1" ht="102" customHeight="1">
      <c r="C70" s="290" t="s">
        <v>82</v>
      </c>
      <c r="D70" s="291"/>
      <c r="E70" s="291"/>
      <c r="F70" s="291"/>
      <c r="G70" s="291"/>
      <c r="H70" s="291"/>
      <c r="I70" s="291"/>
      <c r="N70" s="76"/>
      <c r="O70" s="37"/>
      <c r="P70" s="37"/>
      <c r="Q70" s="76"/>
      <c r="R70" s="37"/>
      <c r="S70" s="37"/>
      <c r="T70" s="37"/>
      <c r="U70" s="37"/>
      <c r="V70" s="76"/>
      <c r="W70" s="37"/>
      <c r="X70" s="37"/>
      <c r="Y70" s="37"/>
      <c r="Z70" s="37"/>
      <c r="AA70" s="37"/>
      <c r="AB70" s="37"/>
      <c r="AC70" s="37"/>
      <c r="AD70" s="37"/>
      <c r="AE70" s="37"/>
      <c r="AF70" s="37"/>
    </row>
    <row r="71" spans="3:32" s="22" customFormat="1" ht="21">
      <c r="C71" s="171"/>
      <c r="D71" s="37"/>
      <c r="E71" s="171"/>
      <c r="F71" s="171"/>
      <c r="G71" s="171"/>
      <c r="H71" s="172"/>
      <c r="I71" s="172"/>
      <c r="N71" s="76"/>
      <c r="O71" s="37"/>
      <c r="P71" s="37"/>
      <c r="Q71" s="76"/>
      <c r="R71" s="37"/>
      <c r="S71" s="37"/>
      <c r="T71" s="37"/>
      <c r="U71" s="37"/>
      <c r="V71" s="76"/>
      <c r="W71" s="37"/>
      <c r="X71" s="37"/>
      <c r="Y71" s="37"/>
      <c r="Z71" s="37"/>
      <c r="AA71" s="37"/>
      <c r="AB71" s="37"/>
      <c r="AC71" s="37"/>
      <c r="AD71" s="37"/>
      <c r="AE71" s="37"/>
      <c r="AF71" s="37"/>
    </row>
    <row r="72" spans="3:32" s="22" customFormat="1" ht="21">
      <c r="C72" s="171"/>
      <c r="D72" s="37"/>
      <c r="E72" s="171"/>
      <c r="F72" s="171"/>
      <c r="G72" s="171"/>
      <c r="H72" s="172"/>
      <c r="I72" s="172"/>
      <c r="N72" s="76"/>
      <c r="O72" s="37"/>
      <c r="P72" s="37"/>
      <c r="Q72" s="76"/>
      <c r="R72" s="37"/>
      <c r="S72" s="37"/>
      <c r="T72" s="37"/>
      <c r="U72" s="37"/>
      <c r="V72" s="76"/>
      <c r="W72" s="37"/>
      <c r="X72" s="37"/>
      <c r="Y72" s="37"/>
      <c r="Z72" s="37"/>
      <c r="AA72" s="37"/>
      <c r="AB72" s="37"/>
      <c r="AC72" s="37"/>
      <c r="AD72" s="37"/>
      <c r="AE72" s="37"/>
      <c r="AF72" s="37"/>
    </row>
    <row r="73" spans="3:32" s="55" customFormat="1" ht="18" customHeight="1">
      <c r="C73" s="173"/>
      <c r="D73" s="174"/>
      <c r="E73" s="173"/>
      <c r="F73" s="173"/>
      <c r="G73" s="173"/>
      <c r="H73" s="175"/>
      <c r="I73" s="175"/>
      <c r="N73" s="56"/>
      <c r="O73" s="174"/>
      <c r="P73" s="174"/>
      <c r="Q73" s="56"/>
      <c r="R73" s="174"/>
      <c r="S73" s="174"/>
      <c r="T73" s="174"/>
      <c r="U73" s="174"/>
      <c r="V73" s="56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</row>
    <row r="74" spans="3:32" s="55" customFormat="1" ht="18" customHeight="1">
      <c r="C74" s="173"/>
      <c r="D74" s="174"/>
      <c r="E74" s="173"/>
      <c r="F74" s="173"/>
      <c r="G74" s="173"/>
      <c r="H74" s="175"/>
      <c r="I74" s="175"/>
      <c r="N74" s="56"/>
      <c r="O74" s="174"/>
      <c r="P74" s="174"/>
      <c r="Q74" s="56"/>
      <c r="R74" s="174"/>
      <c r="S74" s="174"/>
      <c r="T74" s="174"/>
      <c r="U74" s="174"/>
      <c r="V74" s="56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</row>
    <row r="75" spans="3:32" s="55" customFormat="1" ht="18" customHeight="1">
      <c r="C75" s="173"/>
      <c r="D75" s="174"/>
      <c r="E75" s="173"/>
      <c r="F75" s="173"/>
      <c r="G75" s="173"/>
      <c r="H75" s="175"/>
      <c r="I75" s="175"/>
      <c r="N75" s="56"/>
      <c r="O75" s="174"/>
      <c r="P75" s="174"/>
      <c r="Q75" s="56"/>
      <c r="R75" s="174"/>
      <c r="S75" s="174"/>
      <c r="T75" s="174"/>
      <c r="U75" s="174"/>
      <c r="V75" s="56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</row>
    <row r="76" spans="3:32" s="55" customFormat="1" ht="18" customHeight="1">
      <c r="C76" s="173"/>
      <c r="D76" s="174"/>
      <c r="E76" s="173"/>
      <c r="F76" s="173"/>
      <c r="G76" s="173"/>
      <c r="H76" s="175"/>
      <c r="I76" s="175"/>
      <c r="N76" s="56"/>
      <c r="O76" s="174"/>
      <c r="P76" s="174"/>
      <c r="Q76" s="56"/>
      <c r="R76" s="174"/>
      <c r="S76" s="174"/>
      <c r="T76" s="174"/>
      <c r="U76" s="174"/>
      <c r="V76" s="56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</row>
    <row r="77" spans="3:32" s="55" customFormat="1" ht="18" customHeight="1">
      <c r="C77" s="173"/>
      <c r="D77" s="174"/>
      <c r="E77" s="173"/>
      <c r="F77" s="173"/>
      <c r="G77" s="173"/>
      <c r="H77" s="175"/>
      <c r="I77" s="175"/>
      <c r="N77" s="56"/>
      <c r="O77" s="174"/>
      <c r="P77" s="174"/>
      <c r="Q77" s="56"/>
      <c r="R77" s="174"/>
      <c r="S77" s="174"/>
      <c r="T77" s="174"/>
      <c r="U77" s="174"/>
      <c r="V77" s="56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</row>
    <row r="78" spans="3:32" s="55" customFormat="1" ht="18" customHeight="1">
      <c r="C78" s="173"/>
      <c r="D78" s="174"/>
      <c r="E78" s="173"/>
      <c r="F78" s="173"/>
      <c r="G78" s="173"/>
      <c r="H78" s="175"/>
      <c r="I78" s="175"/>
      <c r="N78" s="56"/>
      <c r="O78" s="174"/>
      <c r="P78" s="174"/>
      <c r="Q78" s="56"/>
      <c r="R78" s="174"/>
      <c r="S78" s="174"/>
      <c r="T78" s="174"/>
      <c r="U78" s="174"/>
      <c r="V78" s="56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</row>
    <row r="79" spans="3:32" s="55" customFormat="1" ht="18" customHeight="1">
      <c r="C79" s="173"/>
      <c r="D79" s="174"/>
      <c r="E79" s="173"/>
      <c r="F79" s="173"/>
      <c r="G79" s="173"/>
      <c r="H79" s="175"/>
      <c r="I79" s="175"/>
      <c r="N79" s="56"/>
      <c r="O79" s="174"/>
      <c r="P79" s="174"/>
      <c r="Q79" s="56"/>
      <c r="R79" s="174"/>
      <c r="S79" s="174"/>
      <c r="T79" s="174"/>
      <c r="U79" s="174"/>
      <c r="V79" s="56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</row>
    <row r="80" spans="3:32" s="55" customFormat="1" ht="18" customHeight="1">
      <c r="C80" s="173"/>
      <c r="D80" s="174"/>
      <c r="E80" s="173"/>
      <c r="F80" s="173"/>
      <c r="G80" s="173"/>
      <c r="H80" s="175"/>
      <c r="I80" s="175"/>
      <c r="N80" s="56"/>
      <c r="O80" s="174"/>
      <c r="P80" s="174"/>
      <c r="Q80" s="56"/>
      <c r="R80" s="174"/>
      <c r="S80" s="174"/>
      <c r="T80" s="174"/>
      <c r="U80" s="174"/>
      <c r="V80" s="56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</row>
    <row r="81" spans="3:32" s="55" customFormat="1" ht="18" customHeight="1">
      <c r="C81" s="173"/>
      <c r="D81" s="174"/>
      <c r="E81" s="173"/>
      <c r="F81" s="173"/>
      <c r="G81" s="173"/>
      <c r="H81" s="175"/>
      <c r="I81" s="175"/>
      <c r="N81" s="56"/>
      <c r="O81" s="174"/>
      <c r="P81" s="174"/>
      <c r="Q81" s="56"/>
      <c r="R81" s="174"/>
      <c r="S81" s="174"/>
      <c r="T81" s="174"/>
      <c r="U81" s="174"/>
      <c r="V81" s="56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</row>
    <row r="82" spans="3:32" s="55" customFormat="1" ht="18" customHeight="1">
      <c r="C82" s="173"/>
      <c r="D82" s="174"/>
      <c r="E82" s="173"/>
      <c r="F82" s="173"/>
      <c r="G82" s="173"/>
      <c r="H82" s="175"/>
      <c r="I82" s="175"/>
      <c r="N82" s="56"/>
      <c r="O82" s="174"/>
      <c r="P82" s="174"/>
      <c r="Q82" s="56"/>
      <c r="R82" s="174"/>
      <c r="S82" s="174"/>
      <c r="T82" s="174"/>
      <c r="U82" s="174"/>
      <c r="V82" s="56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</row>
    <row r="83" spans="14:31" s="55" customFormat="1" ht="18" customHeight="1"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</row>
    <row r="84" spans="14:31" s="55" customFormat="1" ht="18" customHeight="1"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</row>
    <row r="85" s="55" customFormat="1" ht="18" customHeight="1"/>
    <row r="86" s="55" customFormat="1" ht="18" customHeight="1"/>
    <row r="87" s="55" customFormat="1" ht="18" customHeight="1"/>
    <row r="88" s="55" customFormat="1" ht="18" customHeight="1"/>
    <row r="89" s="55" customFormat="1" ht="18" customHeight="1"/>
    <row r="90" s="55" customFormat="1" ht="18" customHeight="1"/>
    <row r="91" s="55" customFormat="1" ht="18" customHeight="1"/>
    <row r="92" s="55" customFormat="1" ht="18" customHeight="1"/>
    <row r="93" s="55" customFormat="1" ht="18" customHeight="1"/>
    <row r="94" s="55" customFormat="1" ht="18" customHeight="1"/>
    <row r="95" s="55" customFormat="1" ht="18" customHeight="1"/>
    <row r="96" s="55" customFormat="1" ht="18" customHeight="1"/>
    <row r="97" s="55" customFormat="1" ht="18" customHeight="1"/>
    <row r="98" s="55" customFormat="1" ht="18" customHeight="1"/>
    <row r="99" s="55" customFormat="1" ht="18" customHeight="1"/>
    <row r="100" s="55" customFormat="1" ht="18" customHeight="1"/>
    <row r="101" s="55" customFormat="1" ht="18" customHeight="1"/>
    <row r="102" s="55" customFormat="1" ht="18" customHeight="1"/>
    <row r="103" s="55" customFormat="1" ht="18" customHeight="1"/>
    <row r="104" ht="18" customHeight="1"/>
  </sheetData>
  <mergeCells count="22">
    <mergeCell ref="C70:I70"/>
    <mergeCell ref="C61:D61"/>
    <mergeCell ref="C62:D62"/>
    <mergeCell ref="C63:D63"/>
    <mergeCell ref="C65:D65"/>
    <mergeCell ref="C64:D64"/>
    <mergeCell ref="C68:D68"/>
    <mergeCell ref="C67:D67"/>
    <mergeCell ref="C66:D66"/>
    <mergeCell ref="C50:D50"/>
    <mergeCell ref="C51:D51"/>
    <mergeCell ref="C57:D57"/>
    <mergeCell ref="C33:D33"/>
    <mergeCell ref="C39:D39"/>
    <mergeCell ref="C58:D58"/>
    <mergeCell ref="C59:D59"/>
    <mergeCell ref="C60:D60"/>
    <mergeCell ref="C56:D56"/>
    <mergeCell ref="C45:D45"/>
    <mergeCell ref="C49:D49"/>
    <mergeCell ref="C34:D34"/>
    <mergeCell ref="C19:D19"/>
  </mergeCells>
  <printOptions horizontalCentered="1" verticalCentered="1"/>
  <pageMargins left="0.73" right="0.55" top="0.55" bottom="0.21" header="0" footer="0.21"/>
  <pageSetup blackAndWhite="1" horizontalDpi="300" verticalDpi="300" orientation="portrait" paperSize="9" scale="52" r:id="rId2"/>
  <rowBreaks count="1" manualBreakCount="1">
    <brk id="5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